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120" yWindow="15" windowWidth="15195" windowHeight="8190" firstSheet="1" activeTab="10"/>
  </bookViews>
  <sheets>
    <sheet name="Intestazione" sheetId="3" r:id="rId1"/>
    <sheet name="2001" sheetId="15" r:id="rId2"/>
    <sheet name="2002" sheetId="6" r:id="rId3"/>
    <sheet name="2003" sheetId="11" r:id="rId4"/>
    <sheet name="2004" sheetId="10" r:id="rId5"/>
    <sheet name="2005" sheetId="7" r:id="rId6"/>
    <sheet name="2006" sheetId="17" r:id="rId7"/>
    <sheet name="Risultati primaverili" sheetId="16" r:id="rId8"/>
    <sheet name="risultati fase invernale" sheetId="12" r:id="rId9"/>
    <sheet name="Classifica Marcatori" sheetId="8" r:id="rId10"/>
    <sheet name="CLASSIFICHE" sheetId="13" r:id="rId11"/>
  </sheets>
  <definedNames>
    <definedName name="_xlnm._FilterDatabase" localSheetId="8" hidden="1">'risultati fase invernale'!$E$4:$K$31</definedName>
  </definedNames>
  <calcPr calcId="125725"/>
</workbook>
</file>

<file path=xl/calcChain.xml><?xml version="1.0" encoding="utf-8"?>
<calcChain xmlns="http://schemas.openxmlformats.org/spreadsheetml/2006/main">
  <c r="AM23" i="7"/>
  <c r="AM22"/>
  <c r="AM21"/>
  <c r="AM20"/>
  <c r="AM19"/>
  <c r="AM18"/>
  <c r="AM17"/>
  <c r="AM16"/>
  <c r="AM15"/>
  <c r="AM14"/>
  <c r="AM13"/>
  <c r="AM12"/>
  <c r="AM11"/>
  <c r="AM10"/>
  <c r="AL23"/>
  <c r="AL22"/>
  <c r="AL21"/>
  <c r="AL20"/>
  <c r="AL19"/>
  <c r="AL18"/>
  <c r="AL17"/>
  <c r="AL16"/>
  <c r="AL15"/>
  <c r="AL14"/>
  <c r="AL13"/>
  <c r="AL12"/>
  <c r="AL11"/>
  <c r="AL10"/>
  <c r="C27" i="17"/>
  <c r="B26"/>
  <c r="AA10"/>
  <c r="Z10"/>
  <c r="AL8" i="7"/>
  <c r="C25" i="17"/>
  <c r="C24"/>
  <c r="C23"/>
  <c r="C22"/>
  <c r="C21"/>
  <c r="C20"/>
  <c r="C19"/>
  <c r="C12"/>
  <c r="Y25"/>
  <c r="Y24"/>
  <c r="Y23"/>
  <c r="Y22"/>
  <c r="Y21"/>
  <c r="Y20"/>
  <c r="Y19"/>
  <c r="Y18"/>
  <c r="C18" s="1"/>
  <c r="Y17"/>
  <c r="C17" s="1"/>
  <c r="Y16"/>
  <c r="C16" s="1"/>
  <c r="Y15"/>
  <c r="C15" s="1"/>
  <c r="Y14"/>
  <c r="C14" s="1"/>
  <c r="Y13"/>
  <c r="C13" s="1"/>
  <c r="Y12"/>
  <c r="B25"/>
  <c r="B24"/>
  <c r="B23"/>
  <c r="B22"/>
  <c r="B21"/>
  <c r="B20"/>
  <c r="B19"/>
  <c r="B18"/>
  <c r="B17"/>
  <c r="B14"/>
  <c r="B13"/>
  <c r="B12"/>
  <c r="X25"/>
  <c r="X24"/>
  <c r="X23"/>
  <c r="X22"/>
  <c r="X21"/>
  <c r="X20"/>
  <c r="X19"/>
  <c r="X18"/>
  <c r="X17"/>
  <c r="X16"/>
  <c r="B16" s="1"/>
  <c r="X15"/>
  <c r="B15" s="1"/>
  <c r="X14"/>
  <c r="X13"/>
  <c r="X12"/>
  <c r="W26"/>
  <c r="J33" i="16"/>
  <c r="E34" s="1"/>
  <c r="K33"/>
  <c r="F34" s="1"/>
  <c r="AJ22" i="15"/>
  <c r="B22" s="1"/>
  <c r="C25"/>
  <c r="J42" i="12"/>
  <c r="E43" s="1"/>
  <c r="K42"/>
  <c r="F43" s="1"/>
  <c r="AQ20" i="11"/>
  <c r="AQ17"/>
  <c r="AQ13"/>
  <c r="AQ12"/>
  <c r="AJ15" i="6"/>
  <c r="AJ21" i="15"/>
  <c r="AJ16"/>
  <c r="AJ15"/>
  <c r="B15" s="1"/>
  <c r="AJ14"/>
  <c r="AJ23" l="1"/>
  <c r="B23" s="1"/>
  <c r="B21"/>
  <c r="AJ20"/>
  <c r="B20" s="1"/>
  <c r="AJ19"/>
  <c r="B19" s="1"/>
  <c r="AJ18"/>
  <c r="AJ17"/>
  <c r="B17" s="1"/>
  <c r="B16"/>
  <c r="B14"/>
  <c r="AJ13"/>
  <c r="B13" s="1"/>
  <c r="AJ12"/>
  <c r="B12" s="1"/>
  <c r="AJ11"/>
  <c r="B11" s="1"/>
  <c r="AJ10"/>
  <c r="B10" s="1"/>
  <c r="AJ9"/>
  <c r="B9" s="1"/>
  <c r="C24" i="6"/>
  <c r="B21"/>
  <c r="B16"/>
  <c r="B15"/>
  <c r="B10"/>
  <c r="AJ11"/>
  <c r="AJ12"/>
  <c r="B12" s="1"/>
  <c r="AJ13"/>
  <c r="B13" s="1"/>
  <c r="AJ14"/>
  <c r="B14" s="1"/>
  <c r="AJ17"/>
  <c r="B17" s="1"/>
  <c r="AJ18"/>
  <c r="B18" s="1"/>
  <c r="AJ19"/>
  <c r="B19" s="1"/>
  <c r="AJ20"/>
  <c r="B20" s="1"/>
  <c r="AR6" i="11"/>
  <c r="D25" s="1"/>
  <c r="AQ8"/>
  <c r="C8" s="1"/>
  <c r="AQ9"/>
  <c r="AQ10"/>
  <c r="C10" s="1"/>
  <c r="AQ11"/>
  <c r="C11" s="1"/>
  <c r="AQ14"/>
  <c r="C14" s="1"/>
  <c r="AQ15"/>
  <c r="C15" s="1"/>
  <c r="AQ16"/>
  <c r="C16" s="1"/>
  <c r="AQ18"/>
  <c r="C18" s="1"/>
  <c r="AQ19"/>
  <c r="C19" s="1"/>
  <c r="F14" i="13"/>
  <c r="G14"/>
  <c r="H14"/>
  <c r="I14"/>
  <c r="J14"/>
  <c r="K14"/>
  <c r="L14"/>
  <c r="AR19" i="11"/>
  <c r="AR18"/>
  <c r="AR23"/>
  <c r="AR22"/>
  <c r="C22"/>
  <c r="AR21"/>
  <c r="C21"/>
  <c r="AR20"/>
  <c r="C20"/>
  <c r="AR17"/>
  <c r="C17"/>
  <c r="AR16"/>
  <c r="AR15"/>
  <c r="AR14"/>
  <c r="AR13"/>
  <c r="C13"/>
  <c r="AR12"/>
  <c r="C12"/>
  <c r="AR11"/>
  <c r="AR10"/>
  <c r="AR9"/>
  <c r="C9"/>
  <c r="AR8"/>
  <c r="AQ6"/>
  <c r="D21" i="10"/>
  <c r="C21"/>
  <c r="D20"/>
  <c r="C20"/>
  <c r="AH25"/>
  <c r="D25"/>
  <c r="AG25"/>
  <c r="C25"/>
  <c r="AH24"/>
  <c r="D24"/>
  <c r="AG24"/>
  <c r="C24"/>
  <c r="AH23"/>
  <c r="D23"/>
  <c r="AG23"/>
  <c r="C23"/>
  <c r="AH22"/>
  <c r="D22"/>
  <c r="AG22"/>
  <c r="C22"/>
  <c r="AH19"/>
  <c r="D19"/>
  <c r="AG19"/>
  <c r="C19" s="1"/>
  <c r="AH18"/>
  <c r="D18"/>
  <c r="AG18"/>
  <c r="C18" s="1"/>
  <c r="AH17"/>
  <c r="D17" s="1"/>
  <c r="AG17"/>
  <c r="C17" s="1"/>
  <c r="AH16"/>
  <c r="D16" s="1"/>
  <c r="AG16"/>
  <c r="C16" s="1"/>
  <c r="AH15"/>
  <c r="D15" s="1"/>
  <c r="AG15"/>
  <c r="C15" s="1"/>
  <c r="AH14"/>
  <c r="D14" s="1"/>
  <c r="AG14"/>
  <c r="C14" s="1"/>
  <c r="AH13"/>
  <c r="D13" s="1"/>
  <c r="AG13"/>
  <c r="C13" s="1"/>
  <c r="AH12"/>
  <c r="D12" s="1"/>
  <c r="AG12"/>
  <c r="C12" s="1"/>
  <c r="AH11"/>
  <c r="D11" s="1"/>
  <c r="AG11"/>
  <c r="C11" s="1"/>
  <c r="AH10"/>
  <c r="D10" s="1"/>
  <c r="AG10"/>
  <c r="C10" s="1"/>
  <c r="AH8"/>
  <c r="D27" s="1"/>
  <c r="AG8"/>
  <c r="W24" i="7"/>
  <c r="AM8"/>
  <c r="C25" s="1"/>
  <c r="B24"/>
  <c r="C23"/>
  <c r="C22"/>
  <c r="C21"/>
  <c r="C20"/>
  <c r="C19"/>
  <c r="C18"/>
  <c r="C17"/>
  <c r="C16"/>
  <c r="C15"/>
  <c r="C14"/>
  <c r="C13"/>
  <c r="C12"/>
  <c r="C11"/>
  <c r="C10"/>
  <c r="B23"/>
  <c r="B22"/>
  <c r="B21"/>
  <c r="B20"/>
  <c r="B19"/>
  <c r="B18"/>
  <c r="B17"/>
  <c r="B16"/>
  <c r="B15"/>
  <c r="B14"/>
  <c r="B13"/>
  <c r="B12"/>
  <c r="B11"/>
  <c r="B10"/>
  <c r="AJ22" i="6"/>
  <c r="B22" s="1"/>
  <c r="AQ23" i="11"/>
  <c r="C23" s="1"/>
  <c r="B18" i="15" l="1"/>
  <c r="AJ24"/>
  <c r="B24" s="1"/>
  <c r="C24" i="11"/>
  <c r="C26" i="10"/>
  <c r="B11" i="6"/>
  <c r="AL23"/>
  <c r="B23" s="1"/>
</calcChain>
</file>

<file path=xl/sharedStrings.xml><?xml version="1.0" encoding="utf-8"?>
<sst xmlns="http://schemas.openxmlformats.org/spreadsheetml/2006/main" count="769" uniqueCount="226">
  <si>
    <t>Categoria</t>
  </si>
  <si>
    <t>CONTRO</t>
  </si>
  <si>
    <t>DOVE</t>
  </si>
  <si>
    <t>DATA</t>
  </si>
  <si>
    <t>PULCINI 2002</t>
  </si>
  <si>
    <t>FASE INVERNALE</t>
  </si>
  <si>
    <t>Fatti</t>
  </si>
  <si>
    <t>Subiti</t>
  </si>
  <si>
    <t>Settimanale di informazione</t>
  </si>
  <si>
    <t>Contenuto dei "fogli":</t>
  </si>
  <si>
    <t>riepilogo</t>
  </si>
  <si>
    <t>Calendario e riepilogo delle gare disputate</t>
  </si>
  <si>
    <t>Esordienti</t>
  </si>
  <si>
    <t>Risultati della categoria</t>
  </si>
  <si>
    <t>Marcatori</t>
  </si>
  <si>
    <t>Classifica marcatori.</t>
  </si>
  <si>
    <t>Riepilogo</t>
  </si>
  <si>
    <t>Reti</t>
  </si>
  <si>
    <t>Voto</t>
  </si>
  <si>
    <t>Giocatori:-</t>
  </si>
  <si>
    <t>BENEFORTI</t>
  </si>
  <si>
    <t>Alessio</t>
  </si>
  <si>
    <t>BRANDINI</t>
  </si>
  <si>
    <t>SANTORO</t>
  </si>
  <si>
    <t>Casa</t>
  </si>
  <si>
    <t>Fuori</t>
  </si>
  <si>
    <t>AUDITORE</t>
  </si>
  <si>
    <t>FEDERICO</t>
  </si>
  <si>
    <t>CARABELLESE</t>
  </si>
  <si>
    <t>LORENZO</t>
  </si>
  <si>
    <t>DAVIDE</t>
  </si>
  <si>
    <t>MIBELLI</t>
  </si>
  <si>
    <t>SEGNINI</t>
  </si>
  <si>
    <t>URRU</t>
  </si>
  <si>
    <t>ALESSIO</t>
  </si>
  <si>
    <t>GRILLO</t>
  </si>
  <si>
    <t>GIUSEPPE</t>
  </si>
  <si>
    <t>PAGANO</t>
  </si>
  <si>
    <t>LEONARDO</t>
  </si>
  <si>
    <t>Allenatore:- Vincenzo BASILE</t>
  </si>
  <si>
    <t>Tf. 328 92 22 861</t>
  </si>
  <si>
    <t>Allenatore:- Amerigo DINI</t>
  </si>
  <si>
    <t xml:space="preserve">Tf. 338 42 75 902 </t>
  </si>
  <si>
    <t>Cognome</t>
  </si>
  <si>
    <t>Nome</t>
  </si>
  <si>
    <t>reti</t>
  </si>
  <si>
    <t>Periodo</t>
  </si>
  <si>
    <t>tutti i dati sono aggiornabili  (potete anche dare i voti ..!!)</t>
  </si>
  <si>
    <t>Fatevi membri del Gruppo "Asd Campese" su Facebook.</t>
  </si>
  <si>
    <t>1°</t>
  </si>
  <si>
    <t>2°</t>
  </si>
  <si>
    <t>3°</t>
  </si>
  <si>
    <t>Attenzione salvato con excel 97/2003 per dar modo a tutti di vederlo</t>
  </si>
  <si>
    <t>Classifica marcatori</t>
  </si>
  <si>
    <t>FASE PRIMAVERILE</t>
  </si>
  <si>
    <t>AUDACE "B"</t>
  </si>
  <si>
    <t>questo foglio è disponibile in formato Excel</t>
  </si>
  <si>
    <t>nelle "Varie", per le vostre modifiche.</t>
  </si>
  <si>
    <t>CLASSIFICA MARCATORI</t>
  </si>
  <si>
    <t>PICCOLI AMICI 2004</t>
  </si>
  <si>
    <t>MIRCO</t>
  </si>
  <si>
    <t>BACCIU</t>
  </si>
  <si>
    <t>EMANUELE</t>
  </si>
  <si>
    <t>CEBAN</t>
  </si>
  <si>
    <t>RUSLAN</t>
  </si>
  <si>
    <t>DI MERCURIO</t>
  </si>
  <si>
    <t>TOMMASO</t>
  </si>
  <si>
    <t>PANTANI</t>
  </si>
  <si>
    <t>PIANESE</t>
  </si>
  <si>
    <t>MICHELE</t>
  </si>
  <si>
    <t>PULVIRENTI</t>
  </si>
  <si>
    <t>RETALI</t>
  </si>
  <si>
    <t>Allenatore:-Nicola PITANIELLO</t>
  </si>
  <si>
    <t>Tf. 334 98 77 918</t>
  </si>
  <si>
    <t xml:space="preserve">DAVIDE  </t>
  </si>
  <si>
    <t>CALDARERA</t>
  </si>
  <si>
    <t>DAVIDE PIO</t>
  </si>
  <si>
    <t>MIRKO</t>
  </si>
  <si>
    <t>Leonardo</t>
  </si>
  <si>
    <t>Allenatore:-Marco BOGGIO</t>
  </si>
  <si>
    <t>Tf. 328 81 51 082</t>
  </si>
  <si>
    <t>Reti:-</t>
  </si>
  <si>
    <t>Classifica Marcatori:-</t>
  </si>
  <si>
    <t>Reti:</t>
  </si>
  <si>
    <t>PULCINI 2003</t>
  </si>
  <si>
    <t>PICCOLI AMICI</t>
  </si>
  <si>
    <t>STRADA</t>
  </si>
  <si>
    <t>AUDACE "C"</t>
  </si>
  <si>
    <t>Aggiornata al</t>
  </si>
  <si>
    <t>Anno</t>
  </si>
  <si>
    <t>GIORNO</t>
  </si>
  <si>
    <t>CASA</t>
  </si>
  <si>
    <t>FATTI</t>
  </si>
  <si>
    <t>SUBITI</t>
  </si>
  <si>
    <t>TOTALE</t>
  </si>
  <si>
    <t>AVELLINO</t>
  </si>
  <si>
    <t>GROSU</t>
  </si>
  <si>
    <t>NICOLA</t>
  </si>
  <si>
    <t>PEZZA</t>
  </si>
  <si>
    <t>SPINETTI</t>
  </si>
  <si>
    <t>DOMENICA</t>
  </si>
  <si>
    <t>P.AMICI 2004</t>
  </si>
  <si>
    <t>CLASSIFICHE AGGIORNATE AL</t>
  </si>
  <si>
    <t>Giocate</t>
  </si>
  <si>
    <t xml:space="preserve">Vinte </t>
  </si>
  <si>
    <t>Paregg.</t>
  </si>
  <si>
    <t>Perse</t>
  </si>
  <si>
    <t>Punti</t>
  </si>
  <si>
    <t>PICCOLI AMICI 2005</t>
  </si>
  <si>
    <t>SQUADRA</t>
  </si>
  <si>
    <t>IVAN</t>
  </si>
  <si>
    <t>MIONE</t>
  </si>
  <si>
    <t>DA SOLEDADE</t>
  </si>
  <si>
    <t>PAOLINI</t>
  </si>
  <si>
    <t>SOMMA</t>
  </si>
  <si>
    <t>GIACOMO</t>
  </si>
  <si>
    <t>RICCARDO</t>
  </si>
  <si>
    <t>PIETRO</t>
  </si>
  <si>
    <t>P.AMICI 2005</t>
  </si>
  <si>
    <t>DIANA</t>
  </si>
  <si>
    <t>ESORDIENTI</t>
  </si>
  <si>
    <t>BIANCHI</t>
  </si>
  <si>
    <t>MANTOVANI</t>
  </si>
  <si>
    <t>GIOVANNI</t>
  </si>
  <si>
    <t xml:space="preserve">STRADA </t>
  </si>
  <si>
    <t xml:space="preserve">CALDARERA </t>
  </si>
  <si>
    <t xml:space="preserve">AUDITORE </t>
  </si>
  <si>
    <t>Mirko</t>
  </si>
  <si>
    <t>Lorenzo</t>
  </si>
  <si>
    <t>PULCINI 2004</t>
  </si>
  <si>
    <t>RIO MARINA "B"</t>
  </si>
  <si>
    <t>RIO MARINA "A"</t>
  </si>
  <si>
    <t>REBECCHI</t>
  </si>
  <si>
    <t>JORDAN</t>
  </si>
  <si>
    <t>TESTA</t>
  </si>
  <si>
    <t>STEFANO</t>
  </si>
  <si>
    <t>RETICO</t>
  </si>
  <si>
    <t>ANACLERIO</t>
  </si>
  <si>
    <t>NICCOLO'</t>
  </si>
  <si>
    <t>EDOARDO</t>
  </si>
  <si>
    <t>FUORI</t>
  </si>
  <si>
    <t>TEGGI</t>
  </si>
  <si>
    <t>BERRI</t>
  </si>
  <si>
    <t>JACOPO</t>
  </si>
  <si>
    <t>ANDREA</t>
  </si>
  <si>
    <t xml:space="preserve">TONGON </t>
  </si>
  <si>
    <t>WITTAWAT</t>
  </si>
  <si>
    <t>LUNEDI'</t>
  </si>
  <si>
    <t>RIO MARINA</t>
  </si>
  <si>
    <t xml:space="preserve">COSTANZO </t>
  </si>
  <si>
    <t>DARIO</t>
  </si>
  <si>
    <t>DIEGO</t>
  </si>
  <si>
    <t>BURELLI</t>
  </si>
  <si>
    <t>MAZZEI</t>
  </si>
  <si>
    <t>DAVID</t>
  </si>
  <si>
    <t>POGGIOLI</t>
  </si>
  <si>
    <t>Federico</t>
  </si>
  <si>
    <t>LUCA</t>
  </si>
  <si>
    <t>SABATO</t>
  </si>
  <si>
    <t>MARTEDI'</t>
  </si>
  <si>
    <t>CAPOLIVERI</t>
  </si>
  <si>
    <t>VACHINO</t>
  </si>
  <si>
    <t>AUDACE</t>
  </si>
  <si>
    <t>AUDACE "A"</t>
  </si>
  <si>
    <t>CONC.P.FERRAIO</t>
  </si>
  <si>
    <t>CONC.RIO MARINA</t>
  </si>
  <si>
    <t>PIRISI</t>
  </si>
  <si>
    <t>MATTEO</t>
  </si>
  <si>
    <t>P.Azzurro</t>
  </si>
  <si>
    <t xml:space="preserve">PG.P.AZZURRO </t>
  </si>
  <si>
    <t>VENERDI'</t>
  </si>
  <si>
    <t>P.G. P.AZZURRO</t>
  </si>
  <si>
    <t>P.G.P.AZZURRO</t>
  </si>
  <si>
    <t>P.F.SOSPESA</t>
  </si>
  <si>
    <t>PALAZZI</t>
  </si>
  <si>
    <t>CONC.P.AZZURRO</t>
  </si>
  <si>
    <t>GIOVEDI'</t>
  </si>
  <si>
    <t>PG.P.AZZURRO</t>
  </si>
  <si>
    <t>22/11/20125</t>
  </si>
  <si>
    <t>SAN Vincenzo</t>
  </si>
  <si>
    <t>SAN VINCENZO</t>
  </si>
  <si>
    <t>15-Pulvirenti</t>
  </si>
  <si>
    <t>P.G. PORTOAZZURRO</t>
  </si>
  <si>
    <t>VENTURINA</t>
  </si>
  <si>
    <t>SALIVOLI</t>
  </si>
  <si>
    <t>MERCOLEDI'</t>
  </si>
  <si>
    <t>Sporting Cecina</t>
  </si>
  <si>
    <t>Sporting CECINA</t>
  </si>
  <si>
    <t>AMICHEVOLE</t>
  </si>
  <si>
    <t>p.g.P.AZZURRO</t>
  </si>
  <si>
    <t>amichevole.18/01/2013</t>
  </si>
  <si>
    <t>2- AUDITORE Leonardo</t>
  </si>
  <si>
    <t>5 - BIANCHI</t>
  </si>
  <si>
    <t xml:space="preserve">     DIANA Riccardo</t>
  </si>
  <si>
    <t>1- SEGNINI Davide</t>
  </si>
  <si>
    <t xml:space="preserve">     STRADA Riccardo</t>
  </si>
  <si>
    <t>11-STRADA</t>
  </si>
  <si>
    <t>10-TEGGI</t>
  </si>
  <si>
    <t>5-SANTORO</t>
  </si>
  <si>
    <t>1-CALDARERA</t>
  </si>
  <si>
    <t>P.A.2005</t>
  </si>
  <si>
    <t>CANESTRELLI</t>
  </si>
  <si>
    <t>FILIPPO</t>
  </si>
  <si>
    <t>PICCOLI AMICI 2006</t>
  </si>
  <si>
    <t>LUNEDI</t>
  </si>
  <si>
    <t>P.A. 2006</t>
  </si>
  <si>
    <t>P.AMICI 2006</t>
  </si>
  <si>
    <t>48-Mibelli</t>
  </si>
  <si>
    <t>32-Brandini</t>
  </si>
  <si>
    <t>4- SEGNINI-PANTANI</t>
  </si>
  <si>
    <t>Visitate il blog:- asdcampese.myblog.it</t>
  </si>
  <si>
    <t>telefono del campo sportivo Loc. Sighello 366 73 03 131</t>
  </si>
  <si>
    <t>4-RETICO</t>
  </si>
  <si>
    <t>3-PAOLINI</t>
  </si>
  <si>
    <t xml:space="preserve">  6- STRADA</t>
  </si>
  <si>
    <t>pre</t>
  </si>
  <si>
    <t>ALEX</t>
  </si>
  <si>
    <t>26-MIBELLI</t>
  </si>
  <si>
    <t>24-AUDITORE</t>
  </si>
  <si>
    <t>Pf</t>
  </si>
  <si>
    <t>4- DIANA</t>
  </si>
  <si>
    <t xml:space="preserve">     SPINETTI</t>
  </si>
  <si>
    <t>1- PEZZA -RETICO</t>
  </si>
  <si>
    <r>
      <t xml:space="preserve">2- PAOLINI - </t>
    </r>
    <r>
      <rPr>
        <b/>
        <sz val="8"/>
        <color theme="1"/>
        <rFont val="Calibri"/>
        <family val="2"/>
        <scheme val="minor"/>
      </rPr>
      <t>AVELLINO</t>
    </r>
  </si>
  <si>
    <t>10 - AUDITORE L.</t>
  </si>
  <si>
    <t>9-BIANCHI</t>
  </si>
</sst>
</file>

<file path=xl/styles.xml><?xml version="1.0" encoding="utf-8"?>
<styleSheet xmlns="http://schemas.openxmlformats.org/spreadsheetml/2006/main">
  <fonts count="59">
    <font>
      <sz val="11"/>
      <color theme="1"/>
      <name val="Calibri"/>
      <family val="2"/>
      <scheme val="minor"/>
    </font>
    <font>
      <b/>
      <i/>
      <sz val="14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8"/>
      <color theme="1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color theme="1"/>
      <name val="Arial Black"/>
      <family val="2"/>
    </font>
    <font>
      <b/>
      <sz val="18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22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color rgb="FFFFFF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4"/>
      <color rgb="FFFFFF00"/>
      <name val="Calibri"/>
      <family val="2"/>
      <scheme val="minor"/>
    </font>
    <font>
      <b/>
      <sz val="18"/>
      <color rgb="FF00B050"/>
      <name val="Calibri"/>
      <family val="2"/>
      <scheme val="minor"/>
    </font>
    <font>
      <b/>
      <sz val="18"/>
      <name val="Calibri"/>
      <family val="2"/>
      <scheme val="minor"/>
    </font>
    <font>
      <b/>
      <sz val="14"/>
      <name val="Calibri"/>
      <family val="2"/>
      <scheme val="minor"/>
    </font>
    <font>
      <sz val="6"/>
      <color theme="1"/>
      <name val="Calibri"/>
      <family val="2"/>
      <scheme val="minor"/>
    </font>
    <font>
      <b/>
      <sz val="16"/>
      <color rgb="FFFFFF00"/>
      <name val="Calibri"/>
      <family val="2"/>
      <scheme val="minor"/>
    </font>
    <font>
      <b/>
      <i/>
      <u/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36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6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rgb="FF00206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B05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rgb="FF00B0F0"/>
      <name val="Calibri"/>
      <family val="2"/>
      <scheme val="minor"/>
    </font>
    <font>
      <b/>
      <sz val="14"/>
      <color rgb="FF7030A0"/>
      <name val="Calibri"/>
      <family val="2"/>
      <scheme val="minor"/>
    </font>
    <font>
      <b/>
      <sz val="18"/>
      <color rgb="FF0070C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26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8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 style="medium">
        <color rgb="FF00B050"/>
      </left>
      <right style="medium">
        <color rgb="FF00B050"/>
      </right>
      <top/>
      <bottom style="medium">
        <color rgb="FF00B050"/>
      </bottom>
      <diagonal/>
    </border>
    <border>
      <left style="medium">
        <color rgb="FFFF0000"/>
      </left>
      <right style="medium">
        <color rgb="FF00B050"/>
      </right>
      <top/>
      <bottom/>
      <diagonal/>
    </border>
    <border>
      <left style="medium">
        <color rgb="FF00B050"/>
      </left>
      <right style="medium">
        <color rgb="FF00B05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rgb="FFFF0000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709">
    <xf numFmtId="0" fontId="0" fillId="0" borderId="0" xfId="0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0" xfId="0" applyBorder="1"/>
    <xf numFmtId="0" fontId="0" fillId="0" borderId="3" xfId="0" applyBorder="1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0" fontId="0" fillId="2" borderId="0" xfId="0" applyFill="1"/>
    <xf numFmtId="0" fontId="6" fillId="0" borderId="0" xfId="0" applyFont="1"/>
    <xf numFmtId="0" fontId="5" fillId="0" borderId="0" xfId="0" applyFont="1"/>
    <xf numFmtId="0" fontId="0" fillId="2" borderId="21" xfId="0" applyFill="1" applyBorder="1"/>
    <xf numFmtId="0" fontId="0" fillId="2" borderId="22" xfId="0" applyFill="1" applyBorder="1"/>
    <xf numFmtId="0" fontId="0" fillId="4" borderId="21" xfId="0" applyFill="1" applyBorder="1"/>
    <xf numFmtId="0" fontId="0" fillId="4" borderId="22" xfId="0" applyFill="1" applyBorder="1" applyAlignment="1">
      <alignment horizontal="center"/>
    </xf>
    <xf numFmtId="0" fontId="0" fillId="2" borderId="23" xfId="0" applyFill="1" applyBorder="1"/>
    <xf numFmtId="0" fontId="7" fillId="4" borderId="24" xfId="0" applyFont="1" applyFill="1" applyBorder="1" applyAlignment="1">
      <alignment horizontal="center"/>
    </xf>
    <xf numFmtId="0" fontId="7" fillId="4" borderId="25" xfId="0" applyFont="1" applyFill="1" applyBorder="1" applyAlignment="1">
      <alignment horizontal="center"/>
    </xf>
    <xf numFmtId="0" fontId="7" fillId="2" borderId="0" xfId="0" applyFont="1" applyFill="1" applyBorder="1"/>
    <xf numFmtId="0" fontId="7" fillId="2" borderId="23" xfId="0" applyFont="1" applyFill="1" applyBorder="1"/>
    <xf numFmtId="0" fontId="8" fillId="5" borderId="13" xfId="0" applyFont="1" applyFill="1" applyBorder="1" applyAlignment="1" applyProtection="1">
      <alignment horizontal="center"/>
      <protection locked="0"/>
    </xf>
    <xf numFmtId="0" fontId="8" fillId="5" borderId="14" xfId="0" applyFont="1" applyFill="1" applyBorder="1" applyAlignment="1" applyProtection="1">
      <alignment horizontal="center"/>
      <protection locked="0"/>
    </xf>
    <xf numFmtId="0" fontId="8" fillId="3" borderId="13" xfId="0" applyFont="1" applyFill="1" applyBorder="1" applyAlignment="1" applyProtection="1">
      <alignment horizontal="center"/>
      <protection locked="0"/>
    </xf>
    <xf numFmtId="0" fontId="8" fillId="3" borderId="14" xfId="0" applyFont="1" applyFill="1" applyBorder="1" applyAlignment="1" applyProtection="1">
      <alignment horizontal="center"/>
      <protection locked="0"/>
    </xf>
    <xf numFmtId="0" fontId="9" fillId="0" borderId="26" xfId="0" applyFont="1" applyBorder="1" applyAlignment="1">
      <alignment horizontal="center"/>
    </xf>
    <xf numFmtId="0" fontId="10" fillId="2" borderId="0" xfId="0" applyFont="1" applyFill="1" applyBorder="1"/>
    <xf numFmtId="0" fontId="9" fillId="2" borderId="23" xfId="0" applyFont="1" applyFill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9" fillId="0" borderId="28" xfId="0" applyFont="1" applyBorder="1" applyAlignment="1">
      <alignment horizontal="center"/>
    </xf>
    <xf numFmtId="0" fontId="9" fillId="0" borderId="29" xfId="0" applyFont="1" applyBorder="1" applyAlignment="1">
      <alignment horizontal="center"/>
    </xf>
    <xf numFmtId="0" fontId="9" fillId="0" borderId="30" xfId="0" applyFont="1" applyBorder="1" applyAlignment="1">
      <alignment horizontal="center"/>
    </xf>
    <xf numFmtId="0" fontId="5" fillId="0" borderId="11" xfId="0" applyFont="1" applyBorder="1"/>
    <xf numFmtId="0" fontId="0" fillId="0" borderId="31" xfId="0" applyBorder="1"/>
    <xf numFmtId="0" fontId="0" fillId="0" borderId="12" xfId="0" applyBorder="1" applyAlignment="1" applyProtection="1">
      <alignment horizontal="center"/>
      <protection locked="0"/>
    </xf>
    <xf numFmtId="0" fontId="5" fillId="0" borderId="13" xfId="0" applyFont="1" applyBorder="1"/>
    <xf numFmtId="0" fontId="0" fillId="0" borderId="32" xfId="0" applyBorder="1"/>
    <xf numFmtId="0" fontId="0" fillId="0" borderId="14" xfId="0" applyBorder="1" applyAlignment="1" applyProtection="1">
      <alignment horizontal="center"/>
      <protection locked="0"/>
    </xf>
    <xf numFmtId="0" fontId="0" fillId="0" borderId="34" xfId="0" applyBorder="1" applyAlignment="1" applyProtection="1">
      <alignment horizontal="center"/>
      <protection locked="0"/>
    </xf>
    <xf numFmtId="0" fontId="0" fillId="0" borderId="29" xfId="0" applyBorder="1"/>
    <xf numFmtId="0" fontId="0" fillId="0" borderId="35" xfId="0" applyBorder="1"/>
    <xf numFmtId="0" fontId="0" fillId="0" borderId="30" xfId="0" applyBorder="1" applyAlignment="1" applyProtection="1">
      <alignment horizontal="center"/>
      <protection locked="0"/>
    </xf>
    <xf numFmtId="0" fontId="9" fillId="0" borderId="0" xfId="0" applyFont="1"/>
    <xf numFmtId="0" fontId="0" fillId="3" borderId="16" xfId="0" applyFill="1" applyBorder="1"/>
    <xf numFmtId="0" fontId="0" fillId="5" borderId="16" xfId="0" applyFill="1" applyBorder="1"/>
    <xf numFmtId="0" fontId="11" fillId="0" borderId="0" xfId="0" applyFont="1"/>
    <xf numFmtId="0" fontId="12" fillId="0" borderId="0" xfId="0" applyFont="1"/>
    <xf numFmtId="0" fontId="9" fillId="0" borderId="36" xfId="0" applyFont="1" applyBorder="1" applyAlignment="1">
      <alignment horizontal="center"/>
    </xf>
    <xf numFmtId="0" fontId="13" fillId="0" borderId="29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0" fontId="0" fillId="0" borderId="37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39" xfId="0" applyBorder="1" applyAlignment="1">
      <alignment horizontal="center"/>
    </xf>
    <xf numFmtId="0" fontId="14" fillId="0" borderId="0" xfId="0" applyFont="1"/>
    <xf numFmtId="0" fontId="0" fillId="6" borderId="12" xfId="0" applyFill="1" applyBorder="1"/>
    <xf numFmtId="0" fontId="16" fillId="4" borderId="1" xfId="0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0" fillId="6" borderId="14" xfId="0" applyFill="1" applyBorder="1"/>
    <xf numFmtId="0" fontId="17" fillId="0" borderId="1" xfId="0" applyFont="1" applyBorder="1" applyAlignment="1">
      <alignment horizontal="center"/>
    </xf>
    <xf numFmtId="0" fontId="18" fillId="0" borderId="0" xfId="0" applyFont="1"/>
    <xf numFmtId="0" fontId="19" fillId="0" borderId="0" xfId="0" applyFont="1"/>
    <xf numFmtId="0" fontId="0" fillId="2" borderId="16" xfId="0" applyFill="1" applyBorder="1"/>
    <xf numFmtId="0" fontId="20" fillId="0" borderId="0" xfId="0" applyFont="1"/>
    <xf numFmtId="0" fontId="5" fillId="0" borderId="1" xfId="0" applyFont="1" applyBorder="1" applyAlignment="1">
      <alignment horizontal="center"/>
    </xf>
    <xf numFmtId="0" fontId="21" fillId="0" borderId="0" xfId="0" applyFont="1"/>
    <xf numFmtId="0" fontId="0" fillId="4" borderId="40" xfId="0" applyFill="1" applyBorder="1"/>
    <xf numFmtId="0" fontId="0" fillId="4" borderId="23" xfId="0" applyFill="1" applyBorder="1"/>
    <xf numFmtId="0" fontId="0" fillId="4" borderId="0" xfId="0" applyFill="1" applyBorder="1"/>
    <xf numFmtId="0" fontId="0" fillId="4" borderId="24" xfId="0" applyFill="1" applyBorder="1"/>
    <xf numFmtId="0" fontId="0" fillId="4" borderId="41" xfId="0" applyFill="1" applyBorder="1"/>
    <xf numFmtId="0" fontId="0" fillId="7" borderId="0" xfId="0" applyFill="1"/>
    <xf numFmtId="0" fontId="5" fillId="0" borderId="29" xfId="0" applyFont="1" applyBorder="1"/>
    <xf numFmtId="0" fontId="5" fillId="0" borderId="33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0" fillId="6" borderId="0" xfId="0" applyFill="1"/>
    <xf numFmtId="0" fontId="0" fillId="2" borderId="44" xfId="0" applyFill="1" applyBorder="1"/>
    <xf numFmtId="0" fontId="9" fillId="0" borderId="42" xfId="0" applyFont="1" applyBorder="1" applyAlignment="1">
      <alignment horizontal="center"/>
    </xf>
    <xf numFmtId="0" fontId="9" fillId="0" borderId="43" xfId="0" applyFont="1" applyBorder="1" applyAlignment="1">
      <alignment horizontal="center"/>
    </xf>
    <xf numFmtId="0" fontId="9" fillId="0" borderId="47" xfId="0" applyFont="1" applyBorder="1" applyAlignment="1">
      <alignment horizontal="center"/>
    </xf>
    <xf numFmtId="0" fontId="9" fillId="0" borderId="48" xfId="0" applyFont="1" applyBorder="1" applyAlignment="1">
      <alignment horizontal="center"/>
    </xf>
    <xf numFmtId="0" fontId="8" fillId="3" borderId="29" xfId="0" applyFont="1" applyFill="1" applyBorder="1" applyAlignment="1">
      <alignment horizontal="center"/>
    </xf>
    <xf numFmtId="0" fontId="8" fillId="3" borderId="30" xfId="0" applyFont="1" applyFill="1" applyBorder="1" applyAlignment="1">
      <alignment horizontal="center"/>
    </xf>
    <xf numFmtId="0" fontId="8" fillId="5" borderId="29" xfId="0" applyFont="1" applyFill="1" applyBorder="1" applyAlignment="1" applyProtection="1">
      <alignment horizontal="center"/>
      <protection locked="0"/>
    </xf>
    <xf numFmtId="0" fontId="8" fillId="5" borderId="30" xfId="0" applyFont="1" applyFill="1" applyBorder="1" applyAlignment="1" applyProtection="1">
      <alignment horizontal="center"/>
      <protection locked="0"/>
    </xf>
    <xf numFmtId="0" fontId="8" fillId="3" borderId="29" xfId="0" applyFont="1" applyFill="1" applyBorder="1" applyAlignment="1" applyProtection="1">
      <alignment horizontal="center"/>
      <protection locked="0"/>
    </xf>
    <xf numFmtId="0" fontId="8" fillId="3" borderId="30" xfId="0" applyFont="1" applyFill="1" applyBorder="1" applyAlignment="1" applyProtection="1">
      <alignment horizontal="center"/>
      <protection locked="0"/>
    </xf>
    <xf numFmtId="0" fontId="0" fillId="9" borderId="50" xfId="0" applyFill="1" applyBorder="1" applyAlignment="1" applyProtection="1">
      <alignment horizontal="center"/>
      <protection locked="0"/>
    </xf>
    <xf numFmtId="0" fontId="0" fillId="9" borderId="32" xfId="0" applyFill="1" applyBorder="1" applyAlignment="1" applyProtection="1">
      <alignment horizontal="center"/>
      <protection locked="0"/>
    </xf>
    <xf numFmtId="0" fontId="0" fillId="9" borderId="14" xfId="0" applyFill="1" applyBorder="1" applyAlignment="1" applyProtection="1">
      <alignment horizontal="center"/>
      <protection locked="0"/>
    </xf>
    <xf numFmtId="0" fontId="0" fillId="9" borderId="35" xfId="0" applyFill="1" applyBorder="1" applyAlignment="1" applyProtection="1">
      <alignment horizontal="center"/>
      <protection locked="0"/>
    </xf>
    <xf numFmtId="0" fontId="0" fillId="9" borderId="30" xfId="0" applyFill="1" applyBorder="1" applyAlignment="1" applyProtection="1">
      <alignment horizontal="center"/>
      <protection locked="0"/>
    </xf>
    <xf numFmtId="0" fontId="8" fillId="6" borderId="13" xfId="0" applyFont="1" applyFill="1" applyBorder="1" applyAlignment="1" applyProtection="1">
      <alignment horizontal="center"/>
      <protection locked="0"/>
    </xf>
    <xf numFmtId="0" fontId="8" fillId="6" borderId="14" xfId="0" applyFont="1" applyFill="1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left"/>
      <protection locked="0"/>
    </xf>
    <xf numFmtId="0" fontId="5" fillId="10" borderId="11" xfId="0" applyFont="1" applyFill="1" applyBorder="1" applyAlignment="1" applyProtection="1">
      <alignment horizontal="center"/>
      <protection locked="0"/>
    </xf>
    <xf numFmtId="0" fontId="5" fillId="10" borderId="12" xfId="0" applyFont="1" applyFill="1" applyBorder="1" applyAlignment="1" applyProtection="1">
      <alignment horizontal="center"/>
      <protection locked="0"/>
    </xf>
    <xf numFmtId="0" fontId="5" fillId="10" borderId="51" xfId="0" applyFont="1" applyFill="1" applyBorder="1" applyAlignment="1" applyProtection="1">
      <alignment horizontal="center"/>
      <protection locked="0"/>
    </xf>
    <xf numFmtId="0" fontId="5" fillId="10" borderId="50" xfId="0" applyFont="1" applyFill="1" applyBorder="1" applyAlignment="1" applyProtection="1">
      <alignment horizontal="center"/>
      <protection locked="0"/>
    </xf>
    <xf numFmtId="0" fontId="5" fillId="10" borderId="13" xfId="0" applyFont="1" applyFill="1" applyBorder="1" applyAlignment="1" applyProtection="1">
      <alignment horizontal="center"/>
      <protection locked="0"/>
    </xf>
    <xf numFmtId="0" fontId="5" fillId="10" borderId="14" xfId="0" applyFont="1" applyFill="1" applyBorder="1" applyAlignment="1" applyProtection="1">
      <alignment horizontal="center"/>
      <protection locked="0"/>
    </xf>
    <xf numFmtId="0" fontId="5" fillId="10" borderId="49" xfId="0" applyFont="1" applyFill="1" applyBorder="1" applyAlignment="1" applyProtection="1">
      <alignment horizontal="center"/>
      <protection locked="0"/>
    </xf>
    <xf numFmtId="0" fontId="5" fillId="10" borderId="32" xfId="0" applyFont="1" applyFill="1" applyBorder="1" applyAlignment="1" applyProtection="1">
      <alignment horizontal="center"/>
      <protection locked="0"/>
    </xf>
    <xf numFmtId="0" fontId="5" fillId="10" borderId="33" xfId="0" applyFont="1" applyFill="1" applyBorder="1" applyAlignment="1" applyProtection="1">
      <alignment horizontal="center"/>
      <protection locked="0"/>
    </xf>
    <xf numFmtId="0" fontId="5" fillId="10" borderId="34" xfId="0" applyFont="1" applyFill="1" applyBorder="1" applyAlignment="1" applyProtection="1">
      <alignment horizontal="center"/>
      <protection locked="0"/>
    </xf>
    <xf numFmtId="0" fontId="5" fillId="10" borderId="29" xfId="0" applyFont="1" applyFill="1" applyBorder="1" applyAlignment="1" applyProtection="1">
      <alignment horizontal="center"/>
      <protection locked="0"/>
    </xf>
    <xf numFmtId="0" fontId="5" fillId="10" borderId="30" xfId="0" applyFont="1" applyFill="1" applyBorder="1" applyAlignment="1" applyProtection="1">
      <alignment horizontal="center"/>
      <protection locked="0"/>
    </xf>
    <xf numFmtId="0" fontId="5" fillId="10" borderId="52" xfId="0" applyFont="1" applyFill="1" applyBorder="1" applyAlignment="1" applyProtection="1">
      <alignment horizontal="center"/>
      <protection locked="0"/>
    </xf>
    <xf numFmtId="0" fontId="5" fillId="10" borderId="35" xfId="0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left"/>
    </xf>
    <xf numFmtId="0" fontId="0" fillId="11" borderId="12" xfId="0" applyFill="1" applyBorder="1" applyAlignment="1" applyProtection="1">
      <alignment horizontal="center"/>
      <protection locked="0"/>
    </xf>
    <xf numFmtId="0" fontId="0" fillId="11" borderId="51" xfId="0" applyFill="1" applyBorder="1" applyAlignment="1" applyProtection="1">
      <alignment horizontal="center"/>
      <protection locked="0"/>
    </xf>
    <xf numFmtId="0" fontId="0" fillId="11" borderId="50" xfId="0" applyFill="1" applyBorder="1" applyAlignment="1" applyProtection="1">
      <alignment horizontal="center"/>
      <protection locked="0"/>
    </xf>
    <xf numFmtId="0" fontId="0" fillId="11" borderId="13" xfId="0" applyFill="1" applyBorder="1" applyAlignment="1" applyProtection="1">
      <alignment horizontal="center"/>
      <protection locked="0"/>
    </xf>
    <xf numFmtId="0" fontId="0" fillId="11" borderId="14" xfId="0" applyFill="1" applyBorder="1" applyAlignment="1" applyProtection="1">
      <alignment horizontal="center"/>
      <protection locked="0"/>
    </xf>
    <xf numFmtId="0" fontId="0" fillId="11" borderId="49" xfId="0" applyFill="1" applyBorder="1" applyAlignment="1" applyProtection="1">
      <alignment horizontal="center"/>
      <protection locked="0"/>
    </xf>
    <xf numFmtId="0" fontId="0" fillId="11" borderId="32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34" xfId="0" applyFill="1" applyBorder="1" applyAlignment="1" applyProtection="1">
      <alignment horizontal="center"/>
      <protection locked="0"/>
    </xf>
    <xf numFmtId="0" fontId="0" fillId="11" borderId="29" xfId="0" applyFill="1" applyBorder="1" applyAlignment="1" applyProtection="1">
      <alignment horizontal="center"/>
      <protection locked="0"/>
    </xf>
    <xf numFmtId="0" fontId="0" fillId="11" borderId="30" xfId="0" applyFill="1" applyBorder="1" applyAlignment="1" applyProtection="1">
      <alignment horizontal="center"/>
      <protection locked="0"/>
    </xf>
    <xf numFmtId="0" fontId="0" fillId="11" borderId="52" xfId="0" applyFill="1" applyBorder="1" applyAlignment="1" applyProtection="1">
      <alignment horizontal="center"/>
      <protection locked="0"/>
    </xf>
    <xf numFmtId="0" fontId="0" fillId="11" borderId="35" xfId="0" applyFill="1" applyBorder="1" applyAlignment="1" applyProtection="1">
      <alignment horizontal="center"/>
      <protection locked="0"/>
    </xf>
    <xf numFmtId="0" fontId="13" fillId="3" borderId="49" xfId="0" applyFont="1" applyFill="1" applyBorder="1" applyAlignment="1">
      <alignment horizontal="center" vertical="center"/>
    </xf>
    <xf numFmtId="0" fontId="13" fillId="12" borderId="49" xfId="0" applyFont="1" applyFill="1" applyBorder="1" applyAlignment="1">
      <alignment horizontal="center" vertical="center"/>
    </xf>
    <xf numFmtId="0" fontId="13" fillId="13" borderId="49" xfId="0" applyFont="1" applyFill="1" applyBorder="1" applyAlignment="1">
      <alignment horizontal="center" vertical="center"/>
    </xf>
    <xf numFmtId="0" fontId="13" fillId="14" borderId="49" xfId="0" applyFont="1" applyFill="1" applyBorder="1" applyAlignment="1">
      <alignment horizontal="center" vertical="center"/>
    </xf>
    <xf numFmtId="0" fontId="13" fillId="15" borderId="49" xfId="0" applyFont="1" applyFill="1" applyBorder="1" applyAlignment="1">
      <alignment horizontal="center" vertical="center"/>
    </xf>
    <xf numFmtId="0" fontId="0" fillId="6" borderId="0" xfId="0" applyFill="1" applyBorder="1"/>
    <xf numFmtId="0" fontId="5" fillId="0" borderId="3" xfId="0" applyFont="1" applyBorder="1" applyAlignment="1">
      <alignment horizontal="center"/>
    </xf>
    <xf numFmtId="0" fontId="5" fillId="2" borderId="0" xfId="0" applyFont="1" applyFill="1" applyBorder="1"/>
    <xf numFmtId="0" fontId="2" fillId="17" borderId="55" xfId="0" applyFont="1" applyFill="1" applyBorder="1" applyAlignment="1">
      <alignment horizontal="left" vertical="center"/>
    </xf>
    <xf numFmtId="0" fontId="23" fillId="6" borderId="56" xfId="0" applyFont="1" applyFill="1" applyBorder="1" applyAlignment="1">
      <alignment horizontal="left" vertical="center"/>
    </xf>
    <xf numFmtId="0" fontId="2" fillId="17" borderId="57" xfId="0" applyFont="1" applyFill="1" applyBorder="1" applyAlignment="1">
      <alignment horizontal="left" vertical="center"/>
    </xf>
    <xf numFmtId="0" fontId="23" fillId="6" borderId="58" xfId="0" applyFont="1" applyFill="1" applyBorder="1" applyAlignment="1">
      <alignment horizontal="left" vertical="center"/>
    </xf>
    <xf numFmtId="0" fontId="23" fillId="17" borderId="58" xfId="0" applyFont="1" applyFill="1" applyBorder="1" applyAlignment="1">
      <alignment horizontal="left" vertical="center"/>
    </xf>
    <xf numFmtId="0" fontId="2" fillId="17" borderId="59" xfId="0" applyFont="1" applyFill="1" applyBorder="1" applyAlignment="1">
      <alignment horizontal="left" vertical="center"/>
    </xf>
    <xf numFmtId="0" fontId="23" fillId="6" borderId="60" xfId="0" applyFont="1" applyFill="1" applyBorder="1" applyAlignment="1">
      <alignment horizontal="left" vertical="center"/>
    </xf>
    <xf numFmtId="0" fontId="8" fillId="5" borderId="29" xfId="0" applyFont="1" applyFill="1" applyBorder="1" applyAlignment="1">
      <alignment horizontal="center"/>
    </xf>
    <xf numFmtId="0" fontId="8" fillId="5" borderId="30" xfId="0" applyFont="1" applyFill="1" applyBorder="1" applyAlignment="1">
      <alignment horizontal="center"/>
    </xf>
    <xf numFmtId="0" fontId="8" fillId="16" borderId="29" xfId="0" applyFont="1" applyFill="1" applyBorder="1" applyAlignment="1" applyProtection="1">
      <alignment horizontal="center"/>
      <protection locked="0"/>
    </xf>
    <xf numFmtId="0" fontId="8" fillId="16" borderId="30" xfId="0" applyFont="1" applyFill="1" applyBorder="1" applyAlignment="1" applyProtection="1">
      <alignment horizontal="center"/>
      <protection locked="0"/>
    </xf>
    <xf numFmtId="0" fontId="5" fillId="0" borderId="34" xfId="0" applyFont="1" applyBorder="1" applyAlignment="1">
      <alignment horizontal="center"/>
    </xf>
    <xf numFmtId="0" fontId="5" fillId="0" borderId="14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  <xf numFmtId="0" fontId="1" fillId="17" borderId="0" xfId="0" applyFont="1" applyFill="1" applyBorder="1" applyAlignment="1">
      <alignment horizontal="center" vertical="center"/>
    </xf>
    <xf numFmtId="0" fontId="0" fillId="6" borderId="0" xfId="0" applyFill="1" applyBorder="1" applyAlignment="1">
      <alignment horizontal="center" vertical="center"/>
    </xf>
    <xf numFmtId="0" fontId="0" fillId="17" borderId="0" xfId="0" applyFill="1" applyBorder="1" applyAlignment="1">
      <alignment horizontal="center" vertical="center"/>
    </xf>
    <xf numFmtId="0" fontId="0" fillId="6" borderId="0" xfId="0" applyFont="1" applyFill="1" applyBorder="1" applyAlignment="1">
      <alignment horizontal="center" vertical="center"/>
    </xf>
    <xf numFmtId="0" fontId="0" fillId="17" borderId="0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left" vertical="center"/>
    </xf>
    <xf numFmtId="0" fontId="5" fillId="0" borderId="50" xfId="0" applyFont="1" applyBorder="1" applyAlignment="1">
      <alignment horizontal="center"/>
    </xf>
    <xf numFmtId="0" fontId="5" fillId="0" borderId="32" xfId="0" applyFont="1" applyBorder="1" applyAlignment="1">
      <alignment horizontal="center"/>
    </xf>
    <xf numFmtId="0" fontId="5" fillId="0" borderId="35" xfId="0" applyFont="1" applyBorder="1" applyAlignment="1">
      <alignment horizontal="center"/>
    </xf>
    <xf numFmtId="0" fontId="5" fillId="10" borderId="61" xfId="0" applyFont="1" applyFill="1" applyBorder="1" applyAlignment="1" applyProtection="1">
      <alignment horizontal="center"/>
      <protection locked="0"/>
    </xf>
    <xf numFmtId="0" fontId="2" fillId="17" borderId="13" xfId="0" applyFont="1" applyFill="1" applyBorder="1" applyAlignment="1">
      <alignment horizontal="left" vertical="center"/>
    </xf>
    <xf numFmtId="0" fontId="2" fillId="17" borderId="29" xfId="0" applyFont="1" applyFill="1" applyBorder="1" applyAlignment="1">
      <alignment horizontal="left" vertical="center"/>
    </xf>
    <xf numFmtId="0" fontId="23" fillId="6" borderId="30" xfId="0" applyFont="1" applyFill="1" applyBorder="1" applyAlignment="1">
      <alignment horizontal="left" vertical="center"/>
    </xf>
    <xf numFmtId="0" fontId="0" fillId="0" borderId="14" xfId="0" applyFill="1" applyBorder="1"/>
    <xf numFmtId="0" fontId="5" fillId="2" borderId="40" xfId="0" applyFont="1" applyFill="1" applyBorder="1" applyAlignment="1">
      <alignment horizontal="center"/>
    </xf>
    <xf numFmtId="0" fontId="5" fillId="2" borderId="41" xfId="0" applyFont="1" applyFill="1" applyBorder="1"/>
    <xf numFmtId="0" fontId="0" fillId="2" borderId="41" xfId="0" applyFill="1" applyBorder="1"/>
    <xf numFmtId="0" fontId="0" fillId="2" borderId="25" xfId="0" applyFill="1" applyBorder="1"/>
    <xf numFmtId="0" fontId="5" fillId="2" borderId="24" xfId="0" applyFont="1" applyFill="1" applyBorder="1" applyAlignment="1">
      <alignment horizontal="center"/>
    </xf>
    <xf numFmtId="0" fontId="24" fillId="2" borderId="41" xfId="0" applyFont="1" applyFill="1" applyBorder="1"/>
    <xf numFmtId="0" fontId="5" fillId="16" borderId="16" xfId="0" applyFont="1" applyFill="1" applyBorder="1" applyAlignment="1">
      <alignment horizontal="center"/>
    </xf>
    <xf numFmtId="0" fontId="4" fillId="4" borderId="16" xfId="0" applyFont="1" applyFill="1" applyBorder="1" applyAlignment="1">
      <alignment horizontal="center"/>
    </xf>
    <xf numFmtId="0" fontId="5" fillId="16" borderId="46" xfId="0" applyFont="1" applyFill="1" applyBorder="1" applyAlignment="1">
      <alignment horizontal="center"/>
    </xf>
    <xf numFmtId="0" fontId="0" fillId="3" borderId="40" xfId="0" applyFill="1" applyBorder="1"/>
    <xf numFmtId="0" fontId="0" fillId="3" borderId="0" xfId="0" applyFill="1" applyBorder="1"/>
    <xf numFmtId="0" fontId="0" fillId="3" borderId="23" xfId="0" applyFill="1" applyBorder="1"/>
    <xf numFmtId="0" fontId="6" fillId="2" borderId="21" xfId="0" applyFont="1" applyFill="1" applyBorder="1"/>
    <xf numFmtId="0" fontId="5" fillId="6" borderId="11" xfId="0" applyFont="1" applyFill="1" applyBorder="1" applyAlignment="1" applyProtection="1">
      <alignment horizontal="center"/>
      <protection locked="0"/>
    </xf>
    <xf numFmtId="0" fontId="5" fillId="6" borderId="12" xfId="0" applyFont="1" applyFill="1" applyBorder="1" applyAlignment="1" applyProtection="1">
      <alignment horizontal="center"/>
      <protection locked="0"/>
    </xf>
    <xf numFmtId="0" fontId="5" fillId="6" borderId="51" xfId="0" applyFont="1" applyFill="1" applyBorder="1" applyAlignment="1" applyProtection="1">
      <alignment horizontal="center"/>
      <protection locked="0"/>
    </xf>
    <xf numFmtId="0" fontId="5" fillId="6" borderId="50" xfId="0" applyFont="1" applyFill="1" applyBorder="1" applyAlignment="1" applyProtection="1">
      <alignment horizontal="center"/>
      <protection locked="0"/>
    </xf>
    <xf numFmtId="0" fontId="0" fillId="6" borderId="51" xfId="0" applyFill="1" applyBorder="1" applyAlignment="1" applyProtection="1">
      <alignment horizontal="center"/>
      <protection locked="0"/>
    </xf>
    <xf numFmtId="0" fontId="0" fillId="6" borderId="50" xfId="0" applyFill="1" applyBorder="1" applyAlignment="1" applyProtection="1">
      <alignment horizontal="center"/>
      <protection locked="0"/>
    </xf>
    <xf numFmtId="0" fontId="0" fillId="6" borderId="11" xfId="0" applyFill="1" applyBorder="1" applyAlignment="1" applyProtection="1">
      <alignment horizontal="center"/>
      <protection locked="0"/>
    </xf>
    <xf numFmtId="0" fontId="0" fillId="6" borderId="12" xfId="0" applyFill="1" applyBorder="1" applyAlignment="1" applyProtection="1">
      <alignment horizontal="center"/>
      <protection locked="0"/>
    </xf>
    <xf numFmtId="0" fontId="5" fillId="6" borderId="13" xfId="0" applyFont="1" applyFill="1" applyBorder="1" applyAlignment="1" applyProtection="1">
      <alignment horizontal="center"/>
      <protection locked="0"/>
    </xf>
    <xf numFmtId="0" fontId="5" fillId="6" borderId="14" xfId="0" applyFont="1" applyFill="1" applyBorder="1" applyAlignment="1" applyProtection="1">
      <alignment horizontal="center"/>
      <protection locked="0"/>
    </xf>
    <xf numFmtId="0" fontId="5" fillId="6" borderId="49" xfId="0" applyFont="1" applyFill="1" applyBorder="1" applyAlignment="1" applyProtection="1">
      <alignment horizontal="center"/>
      <protection locked="0"/>
    </xf>
    <xf numFmtId="0" fontId="5" fillId="6" borderId="32" xfId="0" applyFont="1" applyFill="1" applyBorder="1" applyAlignment="1" applyProtection="1">
      <alignment horizontal="center"/>
      <protection locked="0"/>
    </xf>
    <xf numFmtId="0" fontId="0" fillId="6" borderId="49" xfId="0" applyFill="1" applyBorder="1" applyAlignment="1" applyProtection="1">
      <alignment horizontal="center"/>
      <protection locked="0"/>
    </xf>
    <xf numFmtId="0" fontId="0" fillId="6" borderId="32" xfId="0" applyFill="1" applyBorder="1" applyAlignment="1" applyProtection="1">
      <alignment horizontal="center"/>
      <protection locked="0"/>
    </xf>
    <xf numFmtId="0" fontId="0" fillId="6" borderId="13" xfId="0" applyFill="1" applyBorder="1" applyAlignment="1" applyProtection="1">
      <alignment horizontal="center"/>
      <protection locked="0"/>
    </xf>
    <xf numFmtId="0" fontId="0" fillId="6" borderId="14" xfId="0" applyFill="1" applyBorder="1" applyAlignment="1" applyProtection="1">
      <alignment horizontal="center"/>
      <protection locked="0"/>
    </xf>
    <xf numFmtId="0" fontId="5" fillId="6" borderId="33" xfId="0" applyFont="1" applyFill="1" applyBorder="1" applyAlignment="1" applyProtection="1">
      <alignment horizontal="center"/>
      <protection locked="0"/>
    </xf>
    <xf numFmtId="0" fontId="5" fillId="6" borderId="34" xfId="0" applyFont="1" applyFill="1" applyBorder="1" applyAlignment="1" applyProtection="1">
      <alignment horizontal="center"/>
      <protection locked="0"/>
    </xf>
    <xf numFmtId="0" fontId="0" fillId="6" borderId="33" xfId="0" applyFill="1" applyBorder="1" applyAlignment="1" applyProtection="1">
      <alignment horizontal="center"/>
      <protection locked="0"/>
    </xf>
    <xf numFmtId="0" fontId="0" fillId="6" borderId="34" xfId="0" applyFill="1" applyBorder="1" applyAlignment="1" applyProtection="1">
      <alignment horizontal="center"/>
      <protection locked="0"/>
    </xf>
    <xf numFmtId="0" fontId="5" fillId="6" borderId="29" xfId="0" applyFont="1" applyFill="1" applyBorder="1" applyAlignment="1" applyProtection="1">
      <alignment horizontal="center"/>
      <protection locked="0"/>
    </xf>
    <xf numFmtId="0" fontId="5" fillId="6" borderId="30" xfId="0" applyFont="1" applyFill="1" applyBorder="1" applyAlignment="1" applyProtection="1">
      <alignment horizontal="center"/>
      <protection locked="0"/>
    </xf>
    <xf numFmtId="0" fontId="5" fillId="6" borderId="52" xfId="0" applyFont="1" applyFill="1" applyBorder="1" applyAlignment="1" applyProtection="1">
      <alignment horizontal="center"/>
      <protection locked="0"/>
    </xf>
    <xf numFmtId="0" fontId="5" fillId="6" borderId="35" xfId="0" applyFont="1" applyFill="1" applyBorder="1" applyAlignment="1" applyProtection="1">
      <alignment horizontal="center"/>
      <protection locked="0"/>
    </xf>
    <xf numFmtId="0" fontId="0" fillId="12" borderId="21" xfId="0" applyFill="1" applyBorder="1"/>
    <xf numFmtId="0" fontId="0" fillId="12" borderId="44" xfId="0" applyFill="1" applyBorder="1"/>
    <xf numFmtId="0" fontId="0" fillId="12" borderId="22" xfId="0" applyFill="1" applyBorder="1"/>
    <xf numFmtId="0" fontId="0" fillId="12" borderId="40" xfId="0" applyFill="1" applyBorder="1"/>
    <xf numFmtId="0" fontId="0" fillId="12" borderId="0" xfId="0" applyFill="1" applyBorder="1"/>
    <xf numFmtId="0" fontId="0" fillId="12" borderId="23" xfId="0" applyFill="1" applyBorder="1"/>
    <xf numFmtId="0" fontId="0" fillId="12" borderId="24" xfId="0" applyFill="1" applyBorder="1"/>
    <xf numFmtId="0" fontId="0" fillId="12" borderId="41" xfId="0" applyFill="1" applyBorder="1"/>
    <xf numFmtId="0" fontId="0" fillId="12" borderId="25" xfId="0" applyFill="1" applyBorder="1"/>
    <xf numFmtId="0" fontId="0" fillId="11" borderId="11" xfId="0" applyFill="1" applyBorder="1" applyAlignment="1" applyProtection="1">
      <alignment horizontal="center"/>
      <protection locked="0"/>
    </xf>
    <xf numFmtId="0" fontId="22" fillId="4" borderId="2" xfId="0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/>
    </xf>
    <xf numFmtId="0" fontId="28" fillId="13" borderId="63" xfId="0" applyFont="1" applyFill="1" applyBorder="1" applyAlignment="1">
      <alignment horizontal="center" vertical="center"/>
    </xf>
    <xf numFmtId="0" fontId="28" fillId="13" borderId="64" xfId="0" applyFont="1" applyFill="1" applyBorder="1" applyAlignment="1">
      <alignment horizontal="center" vertical="center"/>
    </xf>
    <xf numFmtId="0" fontId="29" fillId="4" borderId="12" xfId="0" applyFont="1" applyFill="1" applyBorder="1" applyAlignment="1">
      <alignment horizontal="center" vertical="center"/>
    </xf>
    <xf numFmtId="0" fontId="29" fillId="4" borderId="14" xfId="0" applyFont="1" applyFill="1" applyBorder="1" applyAlignment="1">
      <alignment horizontal="center" vertical="center"/>
    </xf>
    <xf numFmtId="0" fontId="28" fillId="13" borderId="68" xfId="0" applyFont="1" applyFill="1" applyBorder="1" applyAlignment="1">
      <alignment horizontal="center" vertical="center"/>
    </xf>
    <xf numFmtId="0" fontId="29" fillId="4" borderId="30" xfId="0" applyFont="1" applyFill="1" applyBorder="1" applyAlignment="1">
      <alignment horizontal="center" vertical="center"/>
    </xf>
    <xf numFmtId="0" fontId="29" fillId="16" borderId="11" xfId="0" applyFont="1" applyFill="1" applyBorder="1" applyAlignment="1">
      <alignment horizontal="center" vertical="center"/>
    </xf>
    <xf numFmtId="0" fontId="29" fillId="16" borderId="13" xfId="0" applyFont="1" applyFill="1" applyBorder="1" applyAlignment="1">
      <alignment horizontal="center" vertical="center"/>
    </xf>
    <xf numFmtId="0" fontId="29" fillId="16" borderId="29" xfId="0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horizontal="center" vertical="center"/>
    </xf>
    <xf numFmtId="0" fontId="30" fillId="5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16" borderId="3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17" fillId="6" borderId="13" xfId="0" applyFont="1" applyFill="1" applyBorder="1"/>
    <xf numFmtId="0" fontId="31" fillId="0" borderId="0" xfId="0" applyFont="1" applyBorder="1" applyAlignment="1">
      <alignment horizontal="center" vertical="center"/>
    </xf>
    <xf numFmtId="0" fontId="0" fillId="0" borderId="53" xfId="0" applyBorder="1"/>
    <xf numFmtId="0" fontId="0" fillId="22" borderId="21" xfId="0" applyFill="1" applyBorder="1"/>
    <xf numFmtId="0" fontId="0" fillId="22" borderId="44" xfId="0" applyFill="1" applyBorder="1"/>
    <xf numFmtId="0" fontId="0" fillId="22" borderId="22" xfId="0" applyFill="1" applyBorder="1"/>
    <xf numFmtId="0" fontId="0" fillId="22" borderId="40" xfId="0" applyFill="1" applyBorder="1"/>
    <xf numFmtId="0" fontId="0" fillId="22" borderId="40" xfId="0" applyFill="1" applyBorder="1" applyAlignment="1">
      <alignment horizontal="center" vertical="center"/>
    </xf>
    <xf numFmtId="0" fontId="0" fillId="22" borderId="24" xfId="0" applyFill="1" applyBorder="1"/>
    <xf numFmtId="0" fontId="0" fillId="22" borderId="23" xfId="0" applyFill="1" applyBorder="1"/>
    <xf numFmtId="0" fontId="0" fillId="22" borderId="25" xfId="0" applyFill="1" applyBorder="1"/>
    <xf numFmtId="0" fontId="0" fillId="22" borderId="0" xfId="0" applyFill="1" applyBorder="1"/>
    <xf numFmtId="0" fontId="0" fillId="22" borderId="41" xfId="0" applyFill="1" applyBorder="1"/>
    <xf numFmtId="0" fontId="18" fillId="2" borderId="36" xfId="0" applyFont="1" applyFill="1" applyBorder="1" applyAlignment="1">
      <alignment horizontal="center" vertical="center"/>
    </xf>
    <xf numFmtId="0" fontId="10" fillId="2" borderId="36" xfId="0" applyFont="1" applyFill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5" fillId="18" borderId="0" xfId="0" applyFont="1" applyFill="1" applyBorder="1" applyAlignment="1">
      <alignment horizontal="center" vertical="center"/>
    </xf>
    <xf numFmtId="0" fontId="5" fillId="18" borderId="67" xfId="0" applyFont="1" applyFill="1" applyBorder="1" applyAlignment="1">
      <alignment horizontal="center" vertical="center"/>
    </xf>
    <xf numFmtId="0" fontId="13" fillId="18" borderId="67" xfId="0" applyFont="1" applyFill="1" applyBorder="1" applyAlignment="1">
      <alignment horizontal="center" vertical="center"/>
    </xf>
    <xf numFmtId="0" fontId="5" fillId="2" borderId="24" xfId="0" applyFont="1" applyFill="1" applyBorder="1"/>
    <xf numFmtId="0" fontId="5" fillId="2" borderId="25" xfId="0" applyFont="1" applyFill="1" applyBorder="1"/>
    <xf numFmtId="0" fontId="9" fillId="0" borderId="62" xfId="0" applyFont="1" applyBorder="1" applyAlignment="1">
      <alignment horizontal="center"/>
    </xf>
    <xf numFmtId="0" fontId="5" fillId="6" borderId="61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>
      <alignment horizontal="left"/>
    </xf>
    <xf numFmtId="0" fontId="5" fillId="2" borderId="23" xfId="0" applyFont="1" applyFill="1" applyBorder="1" applyAlignment="1">
      <alignment horizontal="left"/>
    </xf>
    <xf numFmtId="0" fontId="0" fillId="11" borderId="20" xfId="0" applyFill="1" applyBorder="1" applyAlignment="1" applyProtection="1">
      <alignment horizontal="center"/>
      <protection locked="0"/>
    </xf>
    <xf numFmtId="0" fontId="0" fillId="11" borderId="4" xfId="0" applyFill="1" applyBorder="1" applyAlignment="1" applyProtection="1">
      <alignment horizontal="center"/>
      <protection locked="0"/>
    </xf>
    <xf numFmtId="0" fontId="0" fillId="11" borderId="5" xfId="0" applyFill="1" applyBorder="1" applyAlignment="1" applyProtection="1">
      <alignment horizontal="center"/>
      <protection locked="0"/>
    </xf>
    <xf numFmtId="0" fontId="0" fillId="9" borderId="31" xfId="0" applyFill="1" applyBorder="1" applyAlignment="1" applyProtection="1">
      <alignment horizontal="center"/>
      <protection locked="0"/>
    </xf>
    <xf numFmtId="0" fontId="13" fillId="2" borderId="49" xfId="0" applyFont="1" applyFill="1" applyBorder="1" applyAlignment="1">
      <alignment horizontal="center" vertical="center"/>
    </xf>
    <xf numFmtId="0" fontId="5" fillId="9" borderId="12" xfId="0" applyFont="1" applyFill="1" applyBorder="1" applyAlignment="1" applyProtection="1">
      <alignment horizontal="center"/>
      <protection locked="0"/>
    </xf>
    <xf numFmtId="0" fontId="5" fillId="9" borderId="14" xfId="0" applyFont="1" applyFill="1" applyBorder="1" applyAlignment="1" applyProtection="1">
      <alignment horizontal="center"/>
      <protection locked="0"/>
    </xf>
    <xf numFmtId="0" fontId="5" fillId="9" borderId="31" xfId="0" applyFont="1" applyFill="1" applyBorder="1" applyAlignment="1" applyProtection="1">
      <alignment horizontal="center"/>
      <protection locked="0"/>
    </xf>
    <xf numFmtId="0" fontId="5" fillId="9" borderId="32" xfId="0" applyFont="1" applyFill="1" applyBorder="1" applyAlignment="1" applyProtection="1">
      <alignment horizontal="center"/>
      <protection locked="0"/>
    </xf>
    <xf numFmtId="0" fontId="5" fillId="9" borderId="50" xfId="0" applyFont="1" applyFill="1" applyBorder="1" applyAlignment="1" applyProtection="1">
      <alignment horizontal="center"/>
      <protection locked="0"/>
    </xf>
    <xf numFmtId="0" fontId="5" fillId="9" borderId="34" xfId="0" applyFont="1" applyFill="1" applyBorder="1" applyAlignment="1" applyProtection="1">
      <alignment horizontal="center"/>
      <protection locked="0"/>
    </xf>
    <xf numFmtId="0" fontId="8" fillId="12" borderId="29" xfId="0" applyFont="1" applyFill="1" applyBorder="1" applyAlignment="1" applyProtection="1">
      <alignment horizontal="center"/>
      <protection locked="0"/>
    </xf>
    <xf numFmtId="0" fontId="8" fillId="12" borderId="30" xfId="0" applyFont="1" applyFill="1" applyBorder="1" applyAlignment="1" applyProtection="1">
      <alignment horizontal="center"/>
      <protection locked="0"/>
    </xf>
    <xf numFmtId="0" fontId="22" fillId="16" borderId="11" xfId="0" applyFont="1" applyFill="1" applyBorder="1" applyAlignment="1">
      <alignment horizontal="center" vertical="center"/>
    </xf>
    <xf numFmtId="0" fontId="22" fillId="4" borderId="12" xfId="0" applyFont="1" applyFill="1" applyBorder="1" applyAlignment="1">
      <alignment horizontal="center" vertical="center"/>
    </xf>
    <xf numFmtId="0" fontId="22" fillId="16" borderId="13" xfId="0" applyFont="1" applyFill="1" applyBorder="1" applyAlignment="1">
      <alignment horizontal="center" vertical="center"/>
    </xf>
    <xf numFmtId="0" fontId="22" fillId="4" borderId="14" xfId="0" applyFont="1" applyFill="1" applyBorder="1" applyAlignment="1">
      <alignment horizontal="center" vertical="center"/>
    </xf>
    <xf numFmtId="0" fontId="22" fillId="6" borderId="0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left"/>
    </xf>
    <xf numFmtId="0" fontId="8" fillId="23" borderId="13" xfId="0" applyFont="1" applyFill="1" applyBorder="1" applyAlignment="1" applyProtection="1">
      <alignment horizontal="center"/>
      <protection locked="0"/>
    </xf>
    <xf numFmtId="0" fontId="8" fillId="23" borderId="14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0" fillId="6" borderId="29" xfId="0" applyFill="1" applyBorder="1" applyAlignment="1" applyProtection="1">
      <alignment horizontal="center"/>
      <protection locked="0"/>
    </xf>
    <xf numFmtId="0" fontId="0" fillId="6" borderId="30" xfId="0" applyFill="1" applyBorder="1" applyAlignment="1" applyProtection="1">
      <alignment horizontal="center"/>
      <protection locked="0"/>
    </xf>
    <xf numFmtId="0" fontId="3" fillId="17" borderId="11" xfId="0" applyFont="1" applyFill="1" applyBorder="1" applyAlignment="1">
      <alignment horizontal="left" vertical="center"/>
    </xf>
    <xf numFmtId="0" fontId="9" fillId="6" borderId="12" xfId="0" applyFont="1" applyFill="1" applyBorder="1" applyAlignment="1">
      <alignment horizontal="left" vertical="center"/>
    </xf>
    <xf numFmtId="0" fontId="3" fillId="17" borderId="13" xfId="0" applyFont="1" applyFill="1" applyBorder="1" applyAlignment="1">
      <alignment horizontal="left" vertical="center"/>
    </xf>
    <xf numFmtId="0" fontId="9" fillId="6" borderId="14" xfId="0" applyFont="1" applyFill="1" applyBorder="1" applyAlignment="1">
      <alignment horizontal="left" vertical="center"/>
    </xf>
    <xf numFmtId="0" fontId="9" fillId="17" borderId="14" xfId="0" applyFont="1" applyFill="1" applyBorder="1" applyAlignment="1">
      <alignment horizontal="left" vertical="center"/>
    </xf>
    <xf numFmtId="0" fontId="40" fillId="0" borderId="2" xfId="0" applyFont="1" applyBorder="1" applyAlignment="1">
      <alignment horizontal="center" vertical="center"/>
    </xf>
    <xf numFmtId="0" fontId="0" fillId="0" borderId="50" xfId="0" applyBorder="1"/>
    <xf numFmtId="0" fontId="0" fillId="0" borderId="14" xfId="0" applyBorder="1"/>
    <xf numFmtId="0" fontId="35" fillId="0" borderId="13" xfId="0" applyFont="1" applyBorder="1"/>
    <xf numFmtId="0" fontId="24" fillId="0" borderId="33" xfId="0" applyFont="1" applyBorder="1"/>
    <xf numFmtId="0" fontId="17" fillId="6" borderId="11" xfId="0" applyFont="1" applyFill="1" applyBorder="1"/>
    <xf numFmtId="0" fontId="17" fillId="0" borderId="13" xfId="0" applyFont="1" applyFill="1" applyBorder="1"/>
    <xf numFmtId="0" fontId="34" fillId="6" borderId="13" xfId="0" applyFont="1" applyFill="1" applyBorder="1" applyAlignment="1">
      <alignment horizontal="center"/>
    </xf>
    <xf numFmtId="0" fontId="8" fillId="16" borderId="29" xfId="0" applyFont="1" applyFill="1" applyBorder="1" applyAlignment="1">
      <alignment horizontal="center"/>
    </xf>
    <xf numFmtId="0" fontId="8" fillId="16" borderId="30" xfId="0" applyFont="1" applyFill="1" applyBorder="1" applyAlignment="1">
      <alignment horizontal="center"/>
    </xf>
    <xf numFmtId="0" fontId="38" fillId="7" borderId="2" xfId="0" applyFont="1" applyFill="1" applyBorder="1" applyAlignment="1">
      <alignment horizontal="center" vertical="center"/>
    </xf>
    <xf numFmtId="0" fontId="28" fillId="3" borderId="63" xfId="0" applyFont="1" applyFill="1" applyBorder="1" applyAlignment="1">
      <alignment horizontal="center" vertical="center"/>
    </xf>
    <xf numFmtId="0" fontId="28" fillId="21" borderId="63" xfId="0" applyFont="1" applyFill="1" applyBorder="1" applyAlignment="1">
      <alignment horizontal="center" vertical="center"/>
    </xf>
    <xf numFmtId="0" fontId="28" fillId="10" borderId="11" xfId="0" applyFont="1" applyFill="1" applyBorder="1" applyAlignment="1">
      <alignment horizontal="center" vertical="center"/>
    </xf>
    <xf numFmtId="0" fontId="28" fillId="3" borderId="64" xfId="0" applyFont="1" applyFill="1" applyBorder="1" applyAlignment="1">
      <alignment horizontal="center" vertical="center"/>
    </xf>
    <xf numFmtId="0" fontId="28" fillId="21" borderId="64" xfId="0" applyFont="1" applyFill="1" applyBorder="1" applyAlignment="1">
      <alignment horizontal="center" vertical="center"/>
    </xf>
    <xf numFmtId="0" fontId="28" fillId="10" borderId="13" xfId="0" applyFont="1" applyFill="1" applyBorder="1" applyAlignment="1">
      <alignment horizontal="center" vertical="center"/>
    </xf>
    <xf numFmtId="0" fontId="28" fillId="10" borderId="29" xfId="0" applyFont="1" applyFill="1" applyBorder="1" applyAlignment="1">
      <alignment horizontal="center" vertical="center"/>
    </xf>
    <xf numFmtId="0" fontId="28" fillId="3" borderId="68" xfId="0" applyFont="1" applyFill="1" applyBorder="1" applyAlignment="1">
      <alignment horizontal="center" vertical="center"/>
    </xf>
    <xf numFmtId="0" fontId="28" fillId="21" borderId="68" xfId="0" applyFont="1" applyFill="1" applyBorder="1" applyAlignment="1">
      <alignment horizontal="center" vertical="center"/>
    </xf>
    <xf numFmtId="0" fontId="28" fillId="5" borderId="31" xfId="0" applyFont="1" applyFill="1" applyBorder="1" applyAlignment="1">
      <alignment horizontal="center" vertical="center"/>
    </xf>
    <xf numFmtId="0" fontId="28" fillId="5" borderId="32" xfId="0" applyFont="1" applyFill="1" applyBorder="1" applyAlignment="1">
      <alignment horizontal="center" vertical="center"/>
    </xf>
    <xf numFmtId="0" fontId="28" fillId="5" borderId="35" xfId="0" applyFont="1" applyFill="1" applyBorder="1" applyAlignment="1">
      <alignment horizontal="center" vertical="center"/>
    </xf>
    <xf numFmtId="0" fontId="24" fillId="18" borderId="67" xfId="0" applyFont="1" applyFill="1" applyBorder="1" applyAlignment="1">
      <alignment horizontal="center" vertical="center"/>
    </xf>
    <xf numFmtId="0" fontId="19" fillId="6" borderId="0" xfId="0" applyFont="1" applyFill="1" applyBorder="1" applyAlignment="1">
      <alignment horizontal="center" vertical="center"/>
    </xf>
    <xf numFmtId="0" fontId="38" fillId="16" borderId="13" xfId="0" applyFont="1" applyFill="1" applyBorder="1" applyAlignment="1">
      <alignment horizontal="center" vertical="center"/>
    </xf>
    <xf numFmtId="0" fontId="38" fillId="4" borderId="14" xfId="0" applyFont="1" applyFill="1" applyBorder="1" applyAlignment="1">
      <alignment horizontal="center" vertical="center"/>
    </xf>
    <xf numFmtId="0" fontId="38" fillId="16" borderId="29" xfId="0" applyFont="1" applyFill="1" applyBorder="1" applyAlignment="1">
      <alignment horizontal="center" vertical="center"/>
    </xf>
    <xf numFmtId="0" fontId="38" fillId="4" borderId="30" xfId="0" applyFont="1" applyFill="1" applyBorder="1" applyAlignment="1">
      <alignment horizontal="center" vertical="center"/>
    </xf>
    <xf numFmtId="0" fontId="24" fillId="6" borderId="2" xfId="0" applyFont="1" applyFill="1" applyBorder="1" applyAlignment="1">
      <alignment horizontal="center" vertical="center"/>
    </xf>
    <xf numFmtId="0" fontId="24" fillId="6" borderId="1" xfId="0" applyFont="1" applyFill="1" applyBorder="1" applyAlignment="1">
      <alignment horizontal="center" vertical="center"/>
    </xf>
    <xf numFmtId="0" fontId="24" fillId="6" borderId="3" xfId="0" applyFont="1" applyFill="1" applyBorder="1" applyAlignment="1">
      <alignment horizontal="center" vertical="center"/>
    </xf>
    <xf numFmtId="0" fontId="8" fillId="3" borderId="49" xfId="0" applyFont="1" applyFill="1" applyBorder="1" applyAlignment="1" applyProtection="1">
      <alignment horizontal="center"/>
      <protection locked="0"/>
    </xf>
    <xf numFmtId="0" fontId="0" fillId="4" borderId="25" xfId="0" applyFill="1" applyBorder="1"/>
    <xf numFmtId="0" fontId="5" fillId="6" borderId="0" xfId="0" applyFont="1" applyFill="1" applyBorder="1" applyAlignment="1">
      <alignment vertical="center"/>
    </xf>
    <xf numFmtId="0" fontId="26" fillId="6" borderId="1" xfId="0" applyFont="1" applyFill="1" applyBorder="1" applyAlignment="1">
      <alignment horizontal="center" vertical="center"/>
    </xf>
    <xf numFmtId="0" fontId="40" fillId="6" borderId="1" xfId="0" applyFont="1" applyFill="1" applyBorder="1" applyAlignment="1">
      <alignment horizontal="center" vertical="center"/>
    </xf>
    <xf numFmtId="0" fontId="40" fillId="2" borderId="1" xfId="0" applyFont="1" applyFill="1" applyBorder="1" applyAlignment="1">
      <alignment horizontal="center" vertical="center"/>
    </xf>
    <xf numFmtId="0" fontId="25" fillId="2" borderId="2" xfId="0" applyFont="1" applyFill="1" applyBorder="1" applyAlignment="1">
      <alignment horizontal="center" vertical="center"/>
    </xf>
    <xf numFmtId="0" fontId="27" fillId="19" borderId="1" xfId="0" applyFont="1" applyFill="1" applyBorder="1" applyAlignment="1">
      <alignment horizontal="center" vertical="center"/>
    </xf>
    <xf numFmtId="0" fontId="27" fillId="16" borderId="1" xfId="0" applyFont="1" applyFill="1" applyBorder="1" applyAlignment="1">
      <alignment horizontal="center" vertical="center"/>
    </xf>
    <xf numFmtId="0" fontId="27" fillId="14" borderId="1" xfId="0" applyFont="1" applyFill="1" applyBorder="1" applyAlignment="1">
      <alignment horizontal="center" vertical="center"/>
    </xf>
    <xf numFmtId="0" fontId="27" fillId="4" borderId="1" xfId="0" applyFont="1" applyFill="1" applyBorder="1" applyAlignment="1">
      <alignment horizontal="center" vertical="center"/>
    </xf>
    <xf numFmtId="14" fontId="5" fillId="20" borderId="2" xfId="0" applyNumberFormat="1" applyFont="1" applyFill="1" applyBorder="1" applyAlignment="1">
      <alignment horizontal="center" vertical="center"/>
    </xf>
    <xf numFmtId="14" fontId="5" fillId="20" borderId="1" xfId="0" applyNumberFormat="1" applyFont="1" applyFill="1" applyBorder="1" applyAlignment="1">
      <alignment horizontal="center" vertical="center"/>
    </xf>
    <xf numFmtId="14" fontId="5" fillId="6" borderId="1" xfId="0" applyNumberFormat="1" applyFont="1" applyFill="1" applyBorder="1" applyAlignment="1">
      <alignment horizontal="center" vertical="center"/>
    </xf>
    <xf numFmtId="14" fontId="5" fillId="6" borderId="3" xfId="0" applyNumberFormat="1" applyFont="1" applyFill="1" applyBorder="1" applyAlignment="1">
      <alignment horizontal="center" vertical="center"/>
    </xf>
    <xf numFmtId="0" fontId="50" fillId="0" borderId="0" xfId="0" applyFont="1"/>
    <xf numFmtId="0" fontId="5" fillId="8" borderId="15" xfId="0" applyFont="1" applyFill="1" applyBorder="1" applyAlignment="1">
      <alignment horizontal="center" vertical="center"/>
    </xf>
    <xf numFmtId="0" fontId="5" fillId="8" borderId="16" xfId="0" applyFont="1" applyFill="1" applyBorder="1" applyAlignment="1">
      <alignment horizontal="center" vertical="center"/>
    </xf>
    <xf numFmtId="0" fontId="5" fillId="8" borderId="17" xfId="0" applyFont="1" applyFill="1" applyBorder="1" applyAlignment="1">
      <alignment horizontal="center" vertical="center"/>
    </xf>
    <xf numFmtId="0" fontId="5" fillId="8" borderId="69" xfId="0" applyFont="1" applyFill="1" applyBorder="1" applyAlignment="1">
      <alignment horizontal="center" vertical="center"/>
    </xf>
    <xf numFmtId="0" fontId="33" fillId="26" borderId="1" xfId="0" applyFont="1" applyFill="1" applyBorder="1" applyAlignment="1">
      <alignment horizontal="center" vertical="center"/>
    </xf>
    <xf numFmtId="0" fontId="24" fillId="6" borderId="9" xfId="0" applyFont="1" applyFill="1" applyBorder="1" applyAlignment="1">
      <alignment horizontal="center" vertical="center"/>
    </xf>
    <xf numFmtId="14" fontId="5" fillId="6" borderId="9" xfId="0" applyNumberFormat="1" applyFont="1" applyFill="1" applyBorder="1" applyAlignment="1">
      <alignment horizontal="center" vertical="center"/>
    </xf>
    <xf numFmtId="0" fontId="25" fillId="2" borderId="45" xfId="0" applyFont="1" applyFill="1" applyBorder="1" applyAlignment="1">
      <alignment horizontal="center" vertical="center"/>
    </xf>
    <xf numFmtId="0" fontId="40" fillId="6" borderId="9" xfId="0" applyFont="1" applyFill="1" applyBorder="1" applyAlignment="1">
      <alignment horizontal="center" vertical="center"/>
    </xf>
    <xf numFmtId="0" fontId="22" fillId="16" borderId="27" xfId="0" applyFont="1" applyFill="1" applyBorder="1" applyAlignment="1">
      <alignment horizontal="center" vertical="center"/>
    </xf>
    <xf numFmtId="0" fontId="22" fillId="4" borderId="28" xfId="0" applyFont="1" applyFill="1" applyBorder="1" applyAlignment="1">
      <alignment horizontal="center" vertical="center"/>
    </xf>
    <xf numFmtId="0" fontId="24" fillId="6" borderId="19" xfId="0" applyFont="1" applyFill="1" applyBorder="1" applyAlignment="1">
      <alignment horizontal="center" vertical="center"/>
    </xf>
    <xf numFmtId="14" fontId="5" fillId="6" borderId="19" xfId="0" applyNumberFormat="1" applyFont="1" applyFill="1" applyBorder="1" applyAlignment="1">
      <alignment horizontal="center" vertical="center"/>
    </xf>
    <xf numFmtId="0" fontId="27" fillId="14" borderId="19" xfId="0" applyFont="1" applyFill="1" applyBorder="1" applyAlignment="1">
      <alignment horizontal="center" vertical="center"/>
    </xf>
    <xf numFmtId="0" fontId="22" fillId="4" borderId="19" xfId="0" applyFont="1" applyFill="1" applyBorder="1" applyAlignment="1">
      <alignment horizontal="center" vertical="center"/>
    </xf>
    <xf numFmtId="0" fontId="26" fillId="6" borderId="19" xfId="0" applyFont="1" applyFill="1" applyBorder="1" applyAlignment="1">
      <alignment horizontal="center" vertical="center"/>
    </xf>
    <xf numFmtId="0" fontId="22" fillId="16" borderId="33" xfId="0" applyFont="1" applyFill="1" applyBorder="1" applyAlignment="1">
      <alignment horizontal="center" vertical="center"/>
    </xf>
    <xf numFmtId="0" fontId="22" fillId="4" borderId="34" xfId="0" applyFont="1" applyFill="1" applyBorder="1" applyAlignment="1">
      <alignment horizontal="center" vertical="center"/>
    </xf>
    <xf numFmtId="14" fontId="5" fillId="6" borderId="2" xfId="0" applyNumberFormat="1" applyFont="1" applyFill="1" applyBorder="1" applyAlignment="1">
      <alignment horizontal="center" vertical="center"/>
    </xf>
    <xf numFmtId="0" fontId="27" fillId="16" borderId="2" xfId="0" applyFont="1" applyFill="1" applyBorder="1" applyAlignment="1">
      <alignment horizontal="center" vertical="center"/>
    </xf>
    <xf numFmtId="0" fontId="26" fillId="6" borderId="2" xfId="0" applyFont="1" applyFill="1" applyBorder="1" applyAlignment="1">
      <alignment horizontal="center" vertical="center"/>
    </xf>
    <xf numFmtId="0" fontId="33" fillId="26" borderId="2" xfId="0" applyFont="1" applyFill="1" applyBorder="1" applyAlignment="1">
      <alignment horizontal="center" vertical="center"/>
    </xf>
    <xf numFmtId="0" fontId="27" fillId="16" borderId="3" xfId="0" applyFont="1" applyFill="1" applyBorder="1" applyAlignment="1">
      <alignment horizontal="center" vertical="center"/>
    </xf>
    <xf numFmtId="0" fontId="26" fillId="6" borderId="3" xfId="0" applyFont="1" applyFill="1" applyBorder="1" applyAlignment="1">
      <alignment horizontal="center" vertical="center"/>
    </xf>
    <xf numFmtId="0" fontId="33" fillId="26" borderId="3" xfId="0" applyFont="1" applyFill="1" applyBorder="1" applyAlignment="1">
      <alignment horizontal="center" vertical="center"/>
    </xf>
    <xf numFmtId="0" fontId="22" fillId="16" borderId="29" xfId="0" applyFont="1" applyFill="1" applyBorder="1" applyAlignment="1">
      <alignment horizontal="center" vertical="center"/>
    </xf>
    <xf numFmtId="0" fontId="22" fillId="4" borderId="30" xfId="0" applyFont="1" applyFill="1" applyBorder="1" applyAlignment="1">
      <alignment horizontal="center" vertical="center"/>
    </xf>
    <xf numFmtId="14" fontId="5" fillId="20" borderId="9" xfId="0" applyNumberFormat="1" applyFont="1" applyFill="1" applyBorder="1" applyAlignment="1">
      <alignment horizontal="center" vertical="center"/>
    </xf>
    <xf numFmtId="0" fontId="27" fillId="19" borderId="9" xfId="0" applyFont="1" applyFill="1" applyBorder="1" applyAlignment="1">
      <alignment horizontal="center" vertical="center"/>
    </xf>
    <xf numFmtId="0" fontId="22" fillId="4" borderId="9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27" fillId="19" borderId="19" xfId="0" applyFont="1" applyFill="1" applyBorder="1" applyAlignment="1">
      <alignment horizontal="center" vertical="center"/>
    </xf>
    <xf numFmtId="0" fontId="5" fillId="18" borderId="11" xfId="0" applyFont="1" applyFill="1" applyBorder="1"/>
    <xf numFmtId="0" fontId="0" fillId="18" borderId="31" xfId="0" applyFill="1" applyBorder="1"/>
    <xf numFmtId="0" fontId="24" fillId="18" borderId="13" xfId="0" applyFont="1" applyFill="1" applyBorder="1"/>
    <xf numFmtId="0" fontId="0" fillId="18" borderId="32" xfId="0" applyFill="1" applyBorder="1"/>
    <xf numFmtId="0" fontId="5" fillId="18" borderId="13" xfId="0" applyFont="1" applyFill="1" applyBorder="1"/>
    <xf numFmtId="0" fontId="49" fillId="27" borderId="9" xfId="0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38" fillId="16" borderId="33" xfId="0" applyFont="1" applyFill="1" applyBorder="1" applyAlignment="1">
      <alignment horizontal="center" vertical="center"/>
    </xf>
    <xf numFmtId="0" fontId="38" fillId="4" borderId="34" xfId="0" applyFont="1" applyFill="1" applyBorder="1" applyAlignment="1">
      <alignment horizontal="center" vertical="center"/>
    </xf>
    <xf numFmtId="0" fontId="27" fillId="7" borderId="70" xfId="0" applyFont="1" applyFill="1" applyBorder="1" applyAlignment="1">
      <alignment horizontal="center" vertical="center"/>
    </xf>
    <xf numFmtId="0" fontId="27" fillId="7" borderId="71" xfId="0" applyFont="1" applyFill="1" applyBorder="1" applyAlignment="1">
      <alignment horizontal="center" vertical="center"/>
    </xf>
    <xf numFmtId="0" fontId="4" fillId="16" borderId="46" xfId="0" applyFont="1" applyFill="1" applyBorder="1" applyAlignment="1">
      <alignment horizontal="center"/>
    </xf>
    <xf numFmtId="0" fontId="27" fillId="4" borderId="9" xfId="0" applyFont="1" applyFill="1" applyBorder="1" applyAlignment="1">
      <alignment horizontal="center" vertical="center"/>
    </xf>
    <xf numFmtId="0" fontId="40" fillId="13" borderId="9" xfId="0" applyFont="1" applyFill="1" applyBorder="1" applyAlignment="1">
      <alignment horizontal="center" vertical="center"/>
    </xf>
    <xf numFmtId="0" fontId="49" fillId="27" borderId="45" xfId="0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41" fillId="12" borderId="1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/>
    </xf>
    <xf numFmtId="0" fontId="8" fillId="6" borderId="0" xfId="0" applyFont="1" applyFill="1" applyBorder="1" applyAlignment="1" applyProtection="1">
      <alignment horizontal="center"/>
      <protection locked="0"/>
    </xf>
    <xf numFmtId="0" fontId="51" fillId="28" borderId="19" xfId="0" applyFont="1" applyFill="1" applyBorder="1" applyAlignment="1">
      <alignment horizontal="center" vertical="center"/>
    </xf>
    <xf numFmtId="0" fontId="37" fillId="7" borderId="72" xfId="0" applyFont="1" applyFill="1" applyBorder="1" applyAlignment="1">
      <alignment horizontal="center" vertical="center"/>
    </xf>
    <xf numFmtId="0" fontId="37" fillId="7" borderId="73" xfId="0" applyFont="1" applyFill="1" applyBorder="1" applyAlignment="1">
      <alignment horizontal="center" vertical="center"/>
    </xf>
    <xf numFmtId="0" fontId="24" fillId="6" borderId="63" xfId="0" applyFont="1" applyFill="1" applyBorder="1" applyAlignment="1">
      <alignment horizontal="center" vertical="center"/>
    </xf>
    <xf numFmtId="14" fontId="5" fillId="6" borderId="63" xfId="0" applyNumberFormat="1" applyFont="1" applyFill="1" applyBorder="1" applyAlignment="1">
      <alignment horizontal="center" vertical="center"/>
    </xf>
    <xf numFmtId="0" fontId="22" fillId="16" borderId="63" xfId="0" applyFont="1" applyFill="1" applyBorder="1" applyAlignment="1">
      <alignment horizontal="center" vertical="center"/>
    </xf>
    <xf numFmtId="0" fontId="22" fillId="4" borderId="63" xfId="0" applyFont="1" applyFill="1" applyBorder="1" applyAlignment="1">
      <alignment horizontal="center" vertical="center"/>
    </xf>
    <xf numFmtId="0" fontId="52" fillId="16" borderId="15" xfId="0" applyFont="1" applyFill="1" applyBorder="1" applyAlignment="1">
      <alignment horizontal="center" vertical="center"/>
    </xf>
    <xf numFmtId="0" fontId="52" fillId="4" borderId="16" xfId="0" applyFont="1" applyFill="1" applyBorder="1" applyAlignment="1">
      <alignment horizontal="center" vertical="center"/>
    </xf>
    <xf numFmtId="0" fontId="42" fillId="29" borderId="63" xfId="0" applyFont="1" applyFill="1" applyBorder="1" applyAlignment="1">
      <alignment horizontal="center" vertical="center"/>
    </xf>
    <xf numFmtId="0" fontId="5" fillId="0" borderId="9" xfId="0" applyFont="1" applyBorder="1" applyAlignment="1">
      <alignment horizontal="center"/>
    </xf>
    <xf numFmtId="0" fontId="0" fillId="0" borderId="74" xfId="0" applyBorder="1" applyAlignment="1">
      <alignment horizontal="center"/>
    </xf>
    <xf numFmtId="0" fontId="5" fillId="0" borderId="27" xfId="0" applyFont="1" applyBorder="1"/>
    <xf numFmtId="0" fontId="0" fillId="0" borderId="54" xfId="0" applyBorder="1"/>
    <xf numFmtId="0" fontId="5" fillId="6" borderId="27" xfId="0" applyFont="1" applyFill="1" applyBorder="1" applyAlignment="1" applyProtection="1">
      <alignment horizontal="center"/>
      <protection locked="0"/>
    </xf>
    <xf numFmtId="0" fontId="5" fillId="6" borderId="28" xfId="0" applyFont="1" applyFill="1" applyBorder="1" applyAlignment="1" applyProtection="1">
      <alignment horizontal="center"/>
      <protection locked="0"/>
    </xf>
    <xf numFmtId="0" fontId="5" fillId="6" borderId="62" xfId="0" applyFont="1" applyFill="1" applyBorder="1" applyAlignment="1" applyProtection="1">
      <alignment horizontal="center"/>
      <protection locked="0"/>
    </xf>
    <xf numFmtId="0" fontId="0" fillId="6" borderId="62" xfId="0" applyFill="1" applyBorder="1" applyAlignment="1" applyProtection="1">
      <alignment horizontal="center"/>
      <protection locked="0"/>
    </xf>
    <xf numFmtId="0" fontId="0" fillId="6" borderId="10" xfId="0" applyFill="1" applyBorder="1" applyAlignment="1" applyProtection="1">
      <alignment horizontal="center"/>
      <protection locked="0"/>
    </xf>
    <xf numFmtId="0" fontId="0" fillId="6" borderId="8" xfId="0" applyFill="1" applyBorder="1" applyAlignment="1" applyProtection="1">
      <alignment horizontal="center"/>
      <protection locked="0"/>
    </xf>
    <xf numFmtId="0" fontId="0" fillId="6" borderId="74" xfId="0" applyFill="1" applyBorder="1" applyAlignment="1" applyProtection="1">
      <alignment horizontal="center"/>
      <protection locked="0"/>
    </xf>
    <xf numFmtId="0" fontId="0" fillId="6" borderId="27" xfId="0" applyFill="1" applyBorder="1" applyAlignment="1" applyProtection="1">
      <alignment horizontal="center"/>
      <protection locked="0"/>
    </xf>
    <xf numFmtId="0" fontId="0" fillId="6" borderId="28" xfId="0" applyFill="1" applyBorder="1" applyAlignment="1" applyProtection="1">
      <alignment horizontal="center"/>
      <protection locked="0"/>
    </xf>
    <xf numFmtId="0" fontId="27" fillId="4" borderId="63" xfId="0" applyFont="1" applyFill="1" applyBorder="1" applyAlignment="1">
      <alignment horizontal="center" vertical="center"/>
    </xf>
    <xf numFmtId="0" fontId="40" fillId="6" borderId="63" xfId="0" applyFont="1" applyFill="1" applyBorder="1" applyAlignment="1">
      <alignment horizontal="center" vertical="center"/>
    </xf>
    <xf numFmtId="0" fontId="26" fillId="6" borderId="63" xfId="0" applyFont="1" applyFill="1" applyBorder="1" applyAlignment="1">
      <alignment horizontal="center" vertical="center"/>
    </xf>
    <xf numFmtId="0" fontId="42" fillId="6" borderId="63" xfId="0" applyFont="1" applyFill="1" applyBorder="1" applyAlignment="1">
      <alignment horizontal="center" vertical="center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0" fillId="6" borderId="0" xfId="0" applyFill="1" applyBorder="1" applyAlignment="1">
      <alignment horizontal="center"/>
    </xf>
    <xf numFmtId="0" fontId="43" fillId="0" borderId="42" xfId="0" applyFont="1" applyBorder="1" applyAlignment="1">
      <alignment horizontal="center"/>
    </xf>
    <xf numFmtId="0" fontId="43" fillId="0" borderId="43" xfId="0" applyFont="1" applyBorder="1" applyAlignment="1">
      <alignment horizontal="center"/>
    </xf>
    <xf numFmtId="0" fontId="43" fillId="0" borderId="47" xfId="0" applyFont="1" applyBorder="1" applyAlignment="1">
      <alignment horizontal="center"/>
    </xf>
    <xf numFmtId="0" fontId="43" fillId="0" borderId="48" xfId="0" applyFont="1" applyBorder="1" applyAlignment="1">
      <alignment horizontal="center"/>
    </xf>
    <xf numFmtId="0" fontId="8" fillId="3" borderId="65" xfId="0" applyFont="1" applyFill="1" applyBorder="1" applyAlignment="1" applyProtection="1">
      <alignment horizontal="center"/>
      <protection locked="0"/>
    </xf>
    <xf numFmtId="0" fontId="8" fillId="3" borderId="66" xfId="0" applyFont="1" applyFill="1" applyBorder="1" applyAlignment="1" applyProtection="1">
      <alignment horizontal="center"/>
      <protection locked="0"/>
    </xf>
    <xf numFmtId="0" fontId="8" fillId="5" borderId="65" xfId="0" applyFont="1" applyFill="1" applyBorder="1" applyAlignment="1" applyProtection="1">
      <alignment horizontal="center"/>
      <protection locked="0"/>
    </xf>
    <xf numFmtId="0" fontId="8" fillId="5" borderId="66" xfId="0" applyFont="1" applyFill="1" applyBorder="1" applyAlignment="1" applyProtection="1">
      <alignment horizontal="center"/>
      <protection locked="0"/>
    </xf>
    <xf numFmtId="0" fontId="8" fillId="15" borderId="65" xfId="0" applyFont="1" applyFill="1" applyBorder="1" applyAlignment="1" applyProtection="1">
      <alignment horizontal="center"/>
      <protection locked="0"/>
    </xf>
    <xf numFmtId="0" fontId="8" fillId="15" borderId="66" xfId="0" applyFont="1" applyFill="1" applyBorder="1" applyAlignment="1" applyProtection="1">
      <alignment horizontal="center"/>
      <protection locked="0"/>
    </xf>
    <xf numFmtId="0" fontId="8" fillId="23" borderId="65" xfId="0" applyFont="1" applyFill="1" applyBorder="1" applyAlignment="1" applyProtection="1">
      <alignment horizontal="center"/>
      <protection locked="0"/>
    </xf>
    <xf numFmtId="0" fontId="8" fillId="23" borderId="66" xfId="0" applyFont="1" applyFill="1" applyBorder="1" applyAlignment="1" applyProtection="1">
      <alignment horizontal="center"/>
      <protection locked="0"/>
    </xf>
    <xf numFmtId="0" fontId="5" fillId="6" borderId="0" xfId="0" applyFont="1" applyFill="1" applyBorder="1" applyAlignment="1" applyProtection="1">
      <alignment horizontal="center"/>
      <protection locked="0"/>
    </xf>
    <xf numFmtId="0" fontId="8" fillId="4" borderId="29" xfId="0" applyFont="1" applyFill="1" applyBorder="1" applyAlignment="1" applyProtection="1">
      <alignment horizontal="center"/>
      <protection locked="0"/>
    </xf>
    <xf numFmtId="0" fontId="8" fillId="4" borderId="30" xfId="0" applyFont="1" applyFill="1" applyBorder="1" applyAlignment="1" applyProtection="1">
      <alignment horizontal="center"/>
      <protection locked="0"/>
    </xf>
    <xf numFmtId="0" fontId="5" fillId="4" borderId="11" xfId="0" applyFont="1" applyFill="1" applyBorder="1" applyAlignment="1" applyProtection="1">
      <alignment horizontal="center"/>
      <protection locked="0"/>
    </xf>
    <xf numFmtId="0" fontId="5" fillId="4" borderId="12" xfId="0" applyFont="1" applyFill="1" applyBorder="1" applyAlignment="1" applyProtection="1">
      <alignment horizontal="center"/>
      <protection locked="0"/>
    </xf>
    <xf numFmtId="0" fontId="5" fillId="4" borderId="13" xfId="0" applyFont="1" applyFill="1" applyBorder="1" applyAlignment="1" applyProtection="1">
      <alignment horizontal="center"/>
      <protection locked="0"/>
    </xf>
    <xf numFmtId="0" fontId="5" fillId="4" borderId="14" xfId="0" applyFont="1" applyFill="1" applyBorder="1" applyAlignment="1" applyProtection="1">
      <alignment horizontal="center"/>
      <protection locked="0"/>
    </xf>
    <xf numFmtId="0" fontId="5" fillId="4" borderId="33" xfId="0" applyFont="1" applyFill="1" applyBorder="1" applyAlignment="1" applyProtection="1">
      <alignment horizontal="center"/>
      <protection locked="0"/>
    </xf>
    <xf numFmtId="0" fontId="5" fillId="4" borderId="34" xfId="0" applyFont="1" applyFill="1" applyBorder="1" applyAlignment="1" applyProtection="1">
      <alignment horizontal="center"/>
      <protection locked="0"/>
    </xf>
    <xf numFmtId="0" fontId="5" fillId="4" borderId="29" xfId="0" applyFont="1" applyFill="1" applyBorder="1" applyAlignment="1" applyProtection="1">
      <alignment horizontal="center"/>
      <protection locked="0"/>
    </xf>
    <xf numFmtId="0" fontId="5" fillId="4" borderId="30" xfId="0" applyFont="1" applyFill="1" applyBorder="1" applyAlignment="1" applyProtection="1">
      <alignment horizontal="center"/>
      <protection locked="0"/>
    </xf>
    <xf numFmtId="0" fontId="27" fillId="6" borderId="63" xfId="0" applyFont="1" applyFill="1" applyBorder="1" applyAlignment="1">
      <alignment horizontal="center" vertical="center"/>
    </xf>
    <xf numFmtId="0" fontId="8" fillId="11" borderId="14" xfId="0" applyFont="1" applyFill="1" applyBorder="1" applyAlignment="1" applyProtection="1">
      <alignment horizontal="center"/>
      <protection locked="0"/>
    </xf>
    <xf numFmtId="0" fontId="8" fillId="11" borderId="13" xfId="0" applyFont="1" applyFill="1" applyBorder="1" applyAlignment="1" applyProtection="1">
      <alignment horizontal="center"/>
      <protection locked="0"/>
    </xf>
    <xf numFmtId="0" fontId="5" fillId="2" borderId="13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23" xfId="0" applyFont="1" applyFill="1" applyBorder="1" applyAlignment="1">
      <alignment horizontal="left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34" xfId="0" applyFill="1" applyBorder="1" applyAlignment="1" applyProtection="1">
      <alignment horizontal="center"/>
      <protection locked="0"/>
    </xf>
    <xf numFmtId="0" fontId="30" fillId="12" borderId="3" xfId="0" applyFont="1" applyFill="1" applyBorder="1" applyAlignment="1">
      <alignment horizontal="center" vertical="center"/>
    </xf>
    <xf numFmtId="0" fontId="0" fillId="6" borderId="32" xfId="0" applyFill="1" applyBorder="1"/>
    <xf numFmtId="0" fontId="5" fillId="18" borderId="61" xfId="0" applyFont="1" applyFill="1" applyBorder="1"/>
    <xf numFmtId="0" fontId="24" fillId="18" borderId="49" xfId="0" applyFont="1" applyFill="1" applyBorder="1"/>
    <xf numFmtId="0" fontId="5" fillId="18" borderId="49" xfId="0" applyFont="1" applyFill="1" applyBorder="1"/>
    <xf numFmtId="0" fontId="5" fillId="6" borderId="49" xfId="0" applyFont="1" applyFill="1" applyBorder="1"/>
    <xf numFmtId="0" fontId="5" fillId="0" borderId="49" xfId="0" applyFont="1" applyBorder="1"/>
    <xf numFmtId="0" fontId="5" fillId="0" borderId="52" xfId="0" applyFont="1" applyBorder="1"/>
    <xf numFmtId="0" fontId="5" fillId="0" borderId="11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0" xfId="0" applyBorder="1" applyAlignment="1">
      <alignment horizontal="center"/>
    </xf>
    <xf numFmtId="0" fontId="5" fillId="8" borderId="21" xfId="0" applyFont="1" applyFill="1" applyBorder="1" applyAlignment="1">
      <alignment horizontal="center" vertical="center"/>
    </xf>
    <xf numFmtId="0" fontId="5" fillId="8" borderId="45" xfId="0" applyFont="1" applyFill="1" applyBorder="1" applyAlignment="1">
      <alignment horizontal="center" vertical="center"/>
    </xf>
    <xf numFmtId="0" fontId="5" fillId="8" borderId="44" xfId="0" applyFont="1" applyFill="1" applyBorder="1" applyAlignment="1">
      <alignment horizontal="center" vertical="center"/>
    </xf>
    <xf numFmtId="0" fontId="5" fillId="8" borderId="22" xfId="0" applyFont="1" applyFill="1" applyBorder="1" applyAlignment="1">
      <alignment horizontal="center" vertical="center"/>
    </xf>
    <xf numFmtId="0" fontId="39" fillId="16" borderId="63" xfId="0" applyFont="1" applyFill="1" applyBorder="1" applyAlignment="1">
      <alignment horizontal="center" vertical="center"/>
    </xf>
    <xf numFmtId="0" fontId="40" fillId="8" borderId="63" xfId="0" applyFont="1" applyFill="1" applyBorder="1" applyAlignment="1">
      <alignment horizontal="center" vertical="center"/>
    </xf>
    <xf numFmtId="0" fontId="55" fillId="6" borderId="63" xfId="0" applyFont="1" applyFill="1" applyBorder="1" applyAlignment="1">
      <alignment horizontal="center" vertical="center"/>
    </xf>
    <xf numFmtId="0" fontId="57" fillId="6" borderId="63" xfId="0" applyFont="1" applyFill="1" applyBorder="1" applyAlignment="1">
      <alignment horizontal="center" vertical="center"/>
    </xf>
    <xf numFmtId="0" fontId="22" fillId="5" borderId="63" xfId="0" applyFont="1" applyFill="1" applyBorder="1" applyAlignment="1">
      <alignment horizontal="center" vertical="center"/>
    </xf>
    <xf numFmtId="0" fontId="27" fillId="12" borderId="63" xfId="0" applyFont="1" applyFill="1" applyBorder="1" applyAlignment="1">
      <alignment horizontal="center" vertical="center"/>
    </xf>
    <xf numFmtId="0" fontId="27" fillId="28" borderId="63" xfId="0" applyFont="1" applyFill="1" applyBorder="1" applyAlignment="1">
      <alignment horizontal="center" vertical="center"/>
    </xf>
    <xf numFmtId="0" fontId="25" fillId="6" borderId="63" xfId="0" applyFont="1" applyFill="1" applyBorder="1" applyAlignment="1">
      <alignment horizontal="center" vertical="center"/>
    </xf>
    <xf numFmtId="0" fontId="22" fillId="6" borderId="63" xfId="0" applyFont="1" applyFill="1" applyBorder="1" applyAlignment="1">
      <alignment horizontal="center" vertical="center"/>
    </xf>
    <xf numFmtId="0" fontId="33" fillId="6" borderId="63" xfId="0" applyFont="1" applyFill="1" applyBorder="1" applyAlignment="1">
      <alignment horizontal="center" vertical="center"/>
    </xf>
    <xf numFmtId="0" fontId="49" fillId="6" borderId="63" xfId="0" applyFont="1" applyFill="1" applyBorder="1" applyAlignment="1">
      <alignment horizontal="center" vertical="center"/>
    </xf>
    <xf numFmtId="0" fontId="5" fillId="6" borderId="11" xfId="0" applyFont="1" applyFill="1" applyBorder="1" applyAlignment="1">
      <alignment horizontal="center" vertical="center"/>
    </xf>
    <xf numFmtId="14" fontId="5" fillId="6" borderId="64" xfId="0" applyNumberFormat="1" applyFont="1" applyFill="1" applyBorder="1" applyAlignment="1">
      <alignment horizontal="center" vertical="center"/>
    </xf>
    <xf numFmtId="0" fontId="39" fillId="16" borderId="64" xfId="0" applyFont="1" applyFill="1" applyBorder="1" applyAlignment="1">
      <alignment horizontal="center" vertical="center"/>
    </xf>
    <xf numFmtId="0" fontId="40" fillId="8" borderId="64" xfId="0" applyFont="1" applyFill="1" applyBorder="1" applyAlignment="1">
      <alignment horizontal="center" vertical="center"/>
    </xf>
    <xf numFmtId="0" fontId="22" fillId="16" borderId="64" xfId="0" applyFont="1" applyFill="1" applyBorder="1" applyAlignment="1">
      <alignment horizontal="center" vertical="center"/>
    </xf>
    <xf numFmtId="14" fontId="5" fillId="6" borderId="13" xfId="0" applyNumberFormat="1" applyFont="1" applyFill="1" applyBorder="1" applyAlignment="1">
      <alignment horizontal="center" vertical="center"/>
    </xf>
    <xf numFmtId="0" fontId="24" fillId="6" borderId="13" xfId="0" applyFont="1" applyFill="1" applyBorder="1" applyAlignment="1">
      <alignment horizontal="center" vertical="center"/>
    </xf>
    <xf numFmtId="0" fontId="24" fillId="6" borderId="29" xfId="0" applyFont="1" applyFill="1" applyBorder="1" applyAlignment="1">
      <alignment horizontal="center" vertical="center"/>
    </xf>
    <xf numFmtId="14" fontId="5" fillId="6" borderId="68" xfId="0" applyNumberFormat="1" applyFont="1" applyFill="1" applyBorder="1" applyAlignment="1">
      <alignment horizontal="center" vertical="center"/>
    </xf>
    <xf numFmtId="0" fontId="27" fillId="6" borderId="68" xfId="0" applyFont="1" applyFill="1" applyBorder="1" applyAlignment="1">
      <alignment horizontal="center" vertical="center"/>
    </xf>
    <xf numFmtId="0" fontId="51" fillId="6" borderId="68" xfId="0" applyFont="1" applyFill="1" applyBorder="1" applyAlignment="1">
      <alignment horizontal="center" vertical="center"/>
    </xf>
    <xf numFmtId="0" fontId="40" fillId="6" borderId="68" xfId="0" applyFont="1" applyFill="1" applyBorder="1" applyAlignment="1">
      <alignment horizontal="center" vertical="center"/>
    </xf>
    <xf numFmtId="0" fontId="22" fillId="16" borderId="68" xfId="0" applyFont="1" applyFill="1" applyBorder="1" applyAlignment="1">
      <alignment horizontal="center" vertical="center"/>
    </xf>
    <xf numFmtId="0" fontId="27" fillId="7" borderId="76" xfId="0" applyFont="1" applyFill="1" applyBorder="1" applyAlignment="1">
      <alignment horizontal="center" vertical="center"/>
    </xf>
    <xf numFmtId="0" fontId="27" fillId="7" borderId="73" xfId="0" applyFont="1" applyFill="1" applyBorder="1" applyAlignment="1">
      <alignment horizontal="center" vertical="center"/>
    </xf>
    <xf numFmtId="0" fontId="38" fillId="4" borderId="12" xfId="0" applyFont="1" applyFill="1" applyBorder="1" applyAlignment="1">
      <alignment horizontal="center" vertical="center"/>
    </xf>
    <xf numFmtId="0" fontId="25" fillId="2" borderId="6" xfId="0" applyFont="1" applyFill="1" applyBorder="1" applyAlignment="1">
      <alignment horizontal="center" vertical="center"/>
    </xf>
    <xf numFmtId="0" fontId="25" fillId="2" borderId="7" xfId="0" applyFont="1" applyFill="1" applyBorder="1" applyAlignment="1">
      <alignment horizontal="center" vertical="center"/>
    </xf>
    <xf numFmtId="0" fontId="38" fillId="16" borderId="11" xfId="0" applyFont="1" applyFill="1" applyBorder="1" applyAlignment="1">
      <alignment horizontal="center" vertical="center"/>
    </xf>
    <xf numFmtId="0" fontId="27" fillId="4" borderId="18" xfId="0" applyFont="1" applyFill="1" applyBorder="1" applyAlignment="1">
      <alignment horizontal="center" vertical="center"/>
    </xf>
    <xf numFmtId="0" fontId="0" fillId="6" borderId="61" xfId="0" applyFill="1" applyBorder="1" applyAlignment="1" applyProtection="1">
      <alignment horizontal="center"/>
      <protection locked="0"/>
    </xf>
    <xf numFmtId="0" fontId="0" fillId="6" borderId="31" xfId="0" applyFill="1" applyBorder="1" applyAlignment="1" applyProtection="1">
      <alignment horizontal="center"/>
      <protection locked="0"/>
    </xf>
    <xf numFmtId="0" fontId="5" fillId="6" borderId="5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58" fillId="4" borderId="63" xfId="0" applyFont="1" applyFill="1" applyBorder="1" applyAlignment="1">
      <alignment horizontal="center" vertical="center"/>
    </xf>
    <xf numFmtId="0" fontId="0" fillId="2" borderId="40" xfId="0" applyFill="1" applyBorder="1"/>
    <xf numFmtId="0" fontId="5" fillId="9" borderId="30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54" fillId="32" borderId="63" xfId="0" applyFont="1" applyFill="1" applyBorder="1" applyAlignment="1">
      <alignment horizontal="center" vertical="center"/>
    </xf>
    <xf numFmtId="0" fontId="56" fillId="2" borderId="64" xfId="0" applyFont="1" applyFill="1" applyBorder="1" applyAlignment="1">
      <alignment horizontal="center" vertical="center"/>
    </xf>
    <xf numFmtId="0" fontId="28" fillId="10" borderId="27" xfId="0" applyFont="1" applyFill="1" applyBorder="1" applyAlignment="1">
      <alignment horizontal="center" vertical="center"/>
    </xf>
    <xf numFmtId="0" fontId="28" fillId="3" borderId="67" xfId="0" applyFont="1" applyFill="1" applyBorder="1" applyAlignment="1">
      <alignment horizontal="center" vertical="center"/>
    </xf>
    <xf numFmtId="0" fontId="28" fillId="13" borderId="67" xfId="0" applyFont="1" applyFill="1" applyBorder="1" applyAlignment="1">
      <alignment horizontal="center" vertical="center"/>
    </xf>
    <xf numFmtId="0" fontId="28" fillId="21" borderId="67" xfId="0" applyFont="1" applyFill="1" applyBorder="1" applyAlignment="1">
      <alignment horizontal="center" vertical="center"/>
    </xf>
    <xf numFmtId="0" fontId="28" fillId="5" borderId="54" xfId="0" applyFont="1" applyFill="1" applyBorder="1" applyAlignment="1">
      <alignment horizontal="center" vertical="center"/>
    </xf>
    <xf numFmtId="0" fontId="29" fillId="16" borderId="27" xfId="0" applyFont="1" applyFill="1" applyBorder="1" applyAlignment="1">
      <alignment horizontal="center" vertical="center"/>
    </xf>
    <xf numFmtId="0" fontId="29" fillId="4" borderId="28" xfId="0" applyFont="1" applyFill="1" applyBorder="1" applyAlignment="1">
      <alignment horizontal="center" vertical="center"/>
    </xf>
    <xf numFmtId="0" fontId="28" fillId="10" borderId="77" xfId="0" applyFont="1" applyFill="1" applyBorder="1" applyAlignment="1">
      <alignment horizontal="center" vertical="center"/>
    </xf>
    <xf numFmtId="0" fontId="28" fillId="3" borderId="78" xfId="0" applyFont="1" applyFill="1" applyBorder="1" applyAlignment="1">
      <alignment horizontal="center" vertical="center"/>
    </xf>
    <xf numFmtId="0" fontId="28" fillId="13" borderId="78" xfId="0" applyFont="1" applyFill="1" applyBorder="1" applyAlignment="1">
      <alignment horizontal="center" vertical="center"/>
    </xf>
    <xf numFmtId="0" fontId="28" fillId="21" borderId="78" xfId="0" applyFont="1" applyFill="1" applyBorder="1" applyAlignment="1">
      <alignment horizontal="center" vertical="center"/>
    </xf>
    <xf numFmtId="0" fontId="15" fillId="5" borderId="79" xfId="0" applyFont="1" applyFill="1" applyBorder="1" applyAlignment="1">
      <alignment horizontal="center" vertical="center"/>
    </xf>
    <xf numFmtId="0" fontId="29" fillId="16" borderId="77" xfId="0" applyFont="1" applyFill="1" applyBorder="1" applyAlignment="1">
      <alignment horizontal="center" vertical="center"/>
    </xf>
    <xf numFmtId="0" fontId="29" fillId="4" borderId="80" xfId="0" applyFont="1" applyFill="1" applyBorder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0" fontId="18" fillId="0" borderId="69" xfId="0" applyFont="1" applyBorder="1" applyAlignment="1">
      <alignment horizontal="center" vertical="center"/>
    </xf>
    <xf numFmtId="14" fontId="24" fillId="2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2" borderId="13" xfId="0" applyFont="1" applyFill="1" applyBorder="1" applyAlignment="1" applyProtection="1">
      <alignment horizontal="center" vertical="center" textRotation="90"/>
      <protection locked="0"/>
    </xf>
    <xf numFmtId="0" fontId="24" fillId="2" borderId="27" xfId="0" applyFont="1" applyFill="1" applyBorder="1" applyAlignment="1" applyProtection="1">
      <alignment horizontal="center" vertical="center" textRotation="90"/>
      <protection locked="0"/>
    </xf>
    <xf numFmtId="14" fontId="23" fillId="2" borderId="12" xfId="0" applyNumberFormat="1" applyFont="1" applyFill="1" applyBorder="1" applyAlignment="1" applyProtection="1">
      <alignment horizontal="center" vertical="center" textRotation="90"/>
      <protection locked="0"/>
    </xf>
    <xf numFmtId="14" fontId="23" fillId="2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2" borderId="28" xfId="0" applyFont="1" applyFill="1" applyBorder="1" applyAlignment="1" applyProtection="1">
      <alignment horizontal="center" vertical="center" textRotation="90"/>
      <protection locked="0"/>
    </xf>
    <xf numFmtId="0" fontId="45" fillId="7" borderId="40" xfId="0" applyFont="1" applyFill="1" applyBorder="1" applyAlignment="1">
      <alignment horizontal="center"/>
    </xf>
    <xf numFmtId="0" fontId="45" fillId="7" borderId="0" xfId="0" applyFont="1" applyFill="1" applyBorder="1" applyAlignment="1">
      <alignment horizontal="center"/>
    </xf>
    <xf numFmtId="0" fontId="18" fillId="10" borderId="15" xfId="0" applyFont="1" applyFill="1" applyBorder="1" applyAlignment="1">
      <alignment horizontal="center"/>
    </xf>
    <xf numFmtId="0" fontId="18" fillId="10" borderId="17" xfId="0" applyFont="1" applyFill="1" applyBorder="1" applyAlignment="1">
      <alignment horizontal="center"/>
    </xf>
    <xf numFmtId="0" fontId="18" fillId="10" borderId="69" xfId="0" applyFont="1" applyFill="1" applyBorder="1" applyAlignment="1">
      <alignment horizontal="center"/>
    </xf>
    <xf numFmtId="0" fontId="18" fillId="11" borderId="15" xfId="0" applyFont="1" applyFill="1" applyBorder="1" applyAlignment="1">
      <alignment horizontal="center"/>
    </xf>
    <xf numFmtId="0" fontId="18" fillId="11" borderId="17" xfId="0" applyFont="1" applyFill="1" applyBorder="1" applyAlignment="1">
      <alignment horizontal="center"/>
    </xf>
    <xf numFmtId="0" fontId="18" fillId="11" borderId="69" xfId="0" applyFont="1" applyFill="1" applyBorder="1" applyAlignment="1">
      <alignment horizontal="center"/>
    </xf>
    <xf numFmtId="14" fontId="24" fillId="10" borderId="11" xfId="0" applyNumberFormat="1" applyFont="1" applyFill="1" applyBorder="1" applyAlignment="1">
      <alignment horizontal="center" vertical="center" textRotation="90"/>
    </xf>
    <xf numFmtId="0" fontId="24" fillId="10" borderId="13" xfId="0" applyFont="1" applyFill="1" applyBorder="1" applyAlignment="1">
      <alignment horizontal="center" vertical="center" textRotation="90"/>
    </xf>
    <xf numFmtId="0" fontId="24" fillId="10" borderId="27" xfId="0" applyFont="1" applyFill="1" applyBorder="1" applyAlignment="1">
      <alignment horizontal="center" vertical="center" textRotation="90"/>
    </xf>
    <xf numFmtId="14" fontId="23" fillId="10" borderId="12" xfId="0" applyNumberFormat="1" applyFont="1" applyFill="1" applyBorder="1" applyAlignment="1">
      <alignment horizontal="center" vertical="center" textRotation="90"/>
    </xf>
    <xf numFmtId="14" fontId="23" fillId="10" borderId="14" xfId="0" applyNumberFormat="1" applyFont="1" applyFill="1" applyBorder="1" applyAlignment="1">
      <alignment horizontal="center" vertical="center" textRotation="90"/>
    </xf>
    <xf numFmtId="0" fontId="23" fillId="10" borderId="28" xfId="0" applyFont="1" applyFill="1" applyBorder="1" applyAlignment="1">
      <alignment horizontal="center" vertical="center" textRotation="90"/>
    </xf>
    <xf numFmtId="14" fontId="24" fillId="15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15" borderId="13" xfId="0" applyFont="1" applyFill="1" applyBorder="1" applyAlignment="1" applyProtection="1">
      <alignment horizontal="center" vertical="center" textRotation="90"/>
      <protection locked="0"/>
    </xf>
    <xf numFmtId="0" fontId="24" fillId="15" borderId="27" xfId="0" applyFont="1" applyFill="1" applyBorder="1" applyAlignment="1" applyProtection="1">
      <alignment horizontal="center" vertical="center" textRotation="90"/>
      <protection locked="0"/>
    </xf>
    <xf numFmtId="14" fontId="43" fillId="15" borderId="12" xfId="0" applyNumberFormat="1" applyFont="1" applyFill="1" applyBorder="1" applyAlignment="1" applyProtection="1">
      <alignment horizontal="center" vertical="center" textRotation="90"/>
      <protection locked="0"/>
    </xf>
    <xf numFmtId="14" fontId="43" fillId="15" borderId="14" xfId="0" applyNumberFormat="1" applyFont="1" applyFill="1" applyBorder="1" applyAlignment="1" applyProtection="1">
      <alignment horizontal="center" vertical="center" textRotation="90"/>
      <protection locked="0"/>
    </xf>
    <xf numFmtId="0" fontId="43" fillId="15" borderId="28" xfId="0" applyFont="1" applyFill="1" applyBorder="1" applyAlignment="1" applyProtection="1">
      <alignment horizontal="center" vertical="center" textRotation="90"/>
      <protection locked="0"/>
    </xf>
    <xf numFmtId="0" fontId="32" fillId="4" borderId="40" xfId="0" applyFont="1" applyFill="1" applyBorder="1" applyAlignment="1">
      <alignment horizontal="center"/>
    </xf>
    <xf numFmtId="0" fontId="32" fillId="4" borderId="23" xfId="0" applyFont="1" applyFill="1" applyBorder="1" applyAlignment="1">
      <alignment horizontal="center"/>
    </xf>
    <xf numFmtId="0" fontId="43" fillId="6" borderId="18" xfId="0" applyFont="1" applyFill="1" applyBorder="1" applyAlignment="1" applyProtection="1">
      <alignment horizontal="center"/>
      <protection locked="0"/>
    </xf>
    <xf numFmtId="0" fontId="43" fillId="6" borderId="39" xfId="0" applyFont="1" applyFill="1" applyBorder="1" applyAlignment="1" applyProtection="1">
      <alignment horizontal="center"/>
      <protection locked="0"/>
    </xf>
    <xf numFmtId="0" fontId="5" fillId="2" borderId="4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/>
    </xf>
    <xf numFmtId="0" fontId="5" fillId="2" borderId="24" xfId="0" applyFont="1" applyFill="1" applyBorder="1" applyAlignment="1">
      <alignment horizontal="center"/>
    </xf>
    <xf numFmtId="0" fontId="5" fillId="2" borderId="41" xfId="0" applyFont="1" applyFill="1" applyBorder="1" applyAlignment="1">
      <alignment horizontal="center"/>
    </xf>
    <xf numFmtId="0" fontId="48" fillId="2" borderId="40" xfId="0" applyFont="1" applyFill="1" applyBorder="1" applyAlignment="1">
      <alignment horizontal="center"/>
    </xf>
    <xf numFmtId="0" fontId="48" fillId="2" borderId="23" xfId="0" applyFont="1" applyFill="1" applyBorder="1" applyAlignment="1">
      <alignment horizontal="center"/>
    </xf>
    <xf numFmtId="0" fontId="18" fillId="6" borderId="0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left"/>
    </xf>
    <xf numFmtId="0" fontId="6" fillId="2" borderId="44" xfId="0" applyFont="1" applyFill="1" applyBorder="1" applyAlignment="1">
      <alignment horizontal="left"/>
    </xf>
    <xf numFmtId="0" fontId="44" fillId="7" borderId="40" xfId="0" applyFont="1" applyFill="1" applyBorder="1" applyAlignment="1">
      <alignment horizontal="center"/>
    </xf>
    <xf numFmtId="0" fontId="44" fillId="7" borderId="23" xfId="0" applyFont="1" applyFill="1" applyBorder="1" applyAlignment="1">
      <alignment horizontal="center"/>
    </xf>
    <xf numFmtId="0" fontId="6" fillId="2" borderId="21" xfId="0" applyFont="1" applyFill="1" applyBorder="1" applyAlignment="1">
      <alignment horizontal="center"/>
    </xf>
    <xf numFmtId="0" fontId="6" fillId="2" borderId="44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5" fillId="2" borderId="24" xfId="0" applyFont="1" applyFill="1" applyBorder="1" applyAlignment="1">
      <alignment horizontal="left"/>
    </xf>
    <xf numFmtId="0" fontId="5" fillId="2" borderId="41" xfId="0" applyFont="1" applyFill="1" applyBorder="1" applyAlignment="1">
      <alignment horizontal="left"/>
    </xf>
    <xf numFmtId="0" fontId="5" fillId="2" borderId="25" xfId="0" applyFont="1" applyFill="1" applyBorder="1" applyAlignment="1">
      <alignment horizontal="left"/>
    </xf>
    <xf numFmtId="14" fontId="24" fillId="11" borderId="11" xfId="0" applyNumberFormat="1" applyFont="1" applyFill="1" applyBorder="1" applyAlignment="1">
      <alignment horizontal="center" vertical="center" textRotation="90"/>
    </xf>
    <xf numFmtId="0" fontId="24" fillId="11" borderId="13" xfId="0" applyFont="1" applyFill="1" applyBorder="1" applyAlignment="1">
      <alignment horizontal="center" vertical="center" textRotation="90"/>
    </xf>
    <xf numFmtId="14" fontId="9" fillId="10" borderId="12" xfId="0" applyNumberFormat="1" applyFont="1" applyFill="1" applyBorder="1" applyAlignment="1">
      <alignment horizontal="center" vertical="center" textRotation="90"/>
    </xf>
    <xf numFmtId="14" fontId="9" fillId="10" borderId="14" xfId="0" applyNumberFormat="1" applyFont="1" applyFill="1" applyBorder="1" applyAlignment="1">
      <alignment horizontal="center" vertical="center" textRotation="90"/>
    </xf>
    <xf numFmtId="0" fontId="9" fillId="10" borderId="14" xfId="0" applyFont="1" applyFill="1" applyBorder="1" applyAlignment="1">
      <alignment horizontal="center" vertical="center" textRotation="90"/>
    </xf>
    <xf numFmtId="0" fontId="23" fillId="10" borderId="14" xfId="0" applyFont="1" applyFill="1" applyBorder="1" applyAlignment="1">
      <alignment horizontal="center" vertical="center" textRotation="90"/>
    </xf>
    <xf numFmtId="14" fontId="23" fillId="11" borderId="12" xfId="0" applyNumberFormat="1" applyFont="1" applyFill="1" applyBorder="1" applyAlignment="1">
      <alignment horizontal="center" vertical="center" textRotation="90"/>
    </xf>
    <xf numFmtId="14" fontId="23" fillId="11" borderId="14" xfId="0" applyNumberFormat="1" applyFont="1" applyFill="1" applyBorder="1" applyAlignment="1">
      <alignment horizontal="center" vertical="center" textRotation="90"/>
    </xf>
    <xf numFmtId="0" fontId="23" fillId="11" borderId="14" xfId="0" applyFont="1" applyFill="1" applyBorder="1" applyAlignment="1">
      <alignment horizontal="center" vertical="center" textRotation="90"/>
    </xf>
    <xf numFmtId="14" fontId="24" fillId="11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11" borderId="13" xfId="0" applyFont="1" applyFill="1" applyBorder="1" applyAlignment="1" applyProtection="1">
      <alignment horizontal="center" vertical="center" textRotation="90"/>
      <protection locked="0"/>
    </xf>
    <xf numFmtId="14" fontId="23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23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11" borderId="14" xfId="0" applyFont="1" applyFill="1" applyBorder="1" applyAlignment="1" applyProtection="1">
      <alignment horizontal="center" vertical="center" textRotation="90"/>
      <protection locked="0"/>
    </xf>
    <xf numFmtId="14" fontId="9" fillId="11" borderId="12" xfId="0" applyNumberFormat="1" applyFont="1" applyFill="1" applyBorder="1" applyAlignment="1" applyProtection="1">
      <alignment horizontal="center" vertical="center" textRotation="90"/>
      <protection locked="0"/>
    </xf>
    <xf numFmtId="14" fontId="9" fillId="11" borderId="14" xfId="0" applyNumberFormat="1" applyFont="1" applyFill="1" applyBorder="1" applyAlignment="1" applyProtection="1">
      <alignment horizontal="center" vertical="center" textRotation="90"/>
      <protection locked="0"/>
    </xf>
    <xf numFmtId="0" fontId="9" fillId="11" borderId="14" xfId="0" applyFont="1" applyFill="1" applyBorder="1" applyAlignment="1" applyProtection="1">
      <alignment horizontal="center" vertical="center" textRotation="90"/>
      <protection locked="0"/>
    </xf>
    <xf numFmtId="0" fontId="4" fillId="5" borderId="15" xfId="0" applyFont="1" applyFill="1" applyBorder="1" applyAlignment="1">
      <alignment horizontal="center"/>
    </xf>
    <xf numFmtId="0" fontId="4" fillId="5" borderId="17" xfId="0" applyFont="1" applyFill="1" applyBorder="1" applyAlignment="1">
      <alignment horizontal="center"/>
    </xf>
    <xf numFmtId="0" fontId="4" fillId="5" borderId="69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4" fillId="4" borderId="17" xfId="0" applyFont="1" applyFill="1" applyBorder="1" applyAlignment="1">
      <alignment horizontal="center"/>
    </xf>
    <xf numFmtId="0" fontId="4" fillId="4" borderId="69" xfId="0" applyFont="1" applyFill="1" applyBorder="1" applyAlignment="1">
      <alignment horizontal="center"/>
    </xf>
    <xf numFmtId="0" fontId="0" fillId="6" borderId="0" xfId="0" applyFill="1" applyBorder="1" applyAlignment="1">
      <alignment horizontal="center"/>
    </xf>
    <xf numFmtId="14" fontId="23" fillId="23" borderId="34" xfId="0" applyNumberFormat="1" applyFont="1" applyFill="1" applyBorder="1" applyAlignment="1" applyProtection="1">
      <alignment horizontal="center" vertical="center" textRotation="90"/>
      <protection locked="0"/>
    </xf>
    <xf numFmtId="14" fontId="23" fillId="23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23" borderId="14" xfId="0" applyFont="1" applyFill="1" applyBorder="1" applyAlignment="1" applyProtection="1">
      <alignment horizontal="center" vertical="center" textRotation="90"/>
      <protection locked="0"/>
    </xf>
    <xf numFmtId="14" fontId="24" fillId="23" borderId="33" xfId="0" applyNumberFormat="1" applyFont="1" applyFill="1" applyBorder="1" applyAlignment="1" applyProtection="1">
      <alignment horizontal="center" vertical="center" textRotation="90"/>
      <protection locked="0"/>
    </xf>
    <xf numFmtId="0" fontId="24" fillId="23" borderId="13" xfId="0" applyFont="1" applyFill="1" applyBorder="1" applyAlignment="1" applyProtection="1">
      <alignment horizontal="center" vertical="center" textRotation="90"/>
      <protection locked="0"/>
    </xf>
    <xf numFmtId="0" fontId="5" fillId="22" borderId="15" xfId="0" applyFont="1" applyFill="1" applyBorder="1" applyAlignment="1">
      <alignment horizontal="center"/>
    </xf>
    <xf numFmtId="0" fontId="5" fillId="22" borderId="17" xfId="0" applyFont="1" applyFill="1" applyBorder="1" applyAlignment="1">
      <alignment horizontal="center"/>
    </xf>
    <xf numFmtId="0" fontId="5" fillId="22" borderId="69" xfId="0" applyFont="1" applyFill="1" applyBorder="1" applyAlignment="1">
      <alignment horizontal="center"/>
    </xf>
    <xf numFmtId="14" fontId="24" fillId="23" borderId="33" xfId="0" applyNumberFormat="1" applyFont="1" applyFill="1" applyBorder="1" applyAlignment="1">
      <alignment horizontal="center" vertical="center" textRotation="90"/>
    </xf>
    <xf numFmtId="0" fontId="24" fillId="23" borderId="13" xfId="0" applyFont="1" applyFill="1" applyBorder="1" applyAlignment="1">
      <alignment horizontal="center" vertical="center" textRotation="90"/>
    </xf>
    <xf numFmtId="14" fontId="23" fillId="23" borderId="34" xfId="0" applyNumberFormat="1" applyFont="1" applyFill="1" applyBorder="1" applyAlignment="1">
      <alignment horizontal="center" vertical="center" textRotation="90"/>
    </xf>
    <xf numFmtId="14" fontId="23" fillId="23" borderId="14" xfId="0" applyNumberFormat="1" applyFont="1" applyFill="1" applyBorder="1" applyAlignment="1">
      <alignment horizontal="center" vertical="center" textRotation="90"/>
    </xf>
    <xf numFmtId="0" fontId="23" fillId="23" borderId="14" xfId="0" applyFont="1" applyFill="1" applyBorder="1" applyAlignment="1">
      <alignment horizontal="center" vertical="center" textRotation="90"/>
    </xf>
    <xf numFmtId="14" fontId="24" fillId="9" borderId="33" xfId="0" applyNumberFormat="1" applyFont="1" applyFill="1" applyBorder="1" applyAlignment="1">
      <alignment horizontal="center" vertical="center" textRotation="90"/>
    </xf>
    <xf numFmtId="0" fontId="24" fillId="9" borderId="13" xfId="0" applyFont="1" applyFill="1" applyBorder="1" applyAlignment="1">
      <alignment horizontal="center" vertical="center" textRotation="90"/>
    </xf>
    <xf numFmtId="14" fontId="9" fillId="9" borderId="34" xfId="0" applyNumberFormat="1" applyFont="1" applyFill="1" applyBorder="1" applyAlignment="1">
      <alignment horizontal="center" vertical="center" textRotation="90"/>
    </xf>
    <xf numFmtId="14" fontId="9" fillId="9" borderId="14" xfId="0" applyNumberFormat="1" applyFont="1" applyFill="1" applyBorder="1" applyAlignment="1">
      <alignment horizontal="center" vertical="center" textRotation="90"/>
    </xf>
    <xf numFmtId="0" fontId="9" fillId="9" borderId="14" xfId="0" applyFont="1" applyFill="1" applyBorder="1" applyAlignment="1">
      <alignment horizontal="center" vertical="center" textRotation="90"/>
    </xf>
    <xf numFmtId="14" fontId="23" fillId="9" borderId="34" xfId="0" applyNumberFormat="1" applyFont="1" applyFill="1" applyBorder="1" applyAlignment="1">
      <alignment horizontal="center" vertical="center" textRotation="90"/>
    </xf>
    <xf numFmtId="14" fontId="23" fillId="9" borderId="14" xfId="0" applyNumberFormat="1" applyFont="1" applyFill="1" applyBorder="1" applyAlignment="1">
      <alignment horizontal="center" vertical="center" textRotation="90"/>
    </xf>
    <xf numFmtId="0" fontId="23" fillId="9" borderId="14" xfId="0" applyFont="1" applyFill="1" applyBorder="1" applyAlignment="1">
      <alignment horizontal="center" vertical="center" textRotation="90"/>
    </xf>
    <xf numFmtId="0" fontId="0" fillId="30" borderId="15" xfId="0" applyFill="1" applyBorder="1" applyAlignment="1">
      <alignment horizontal="center"/>
    </xf>
    <xf numFmtId="0" fontId="0" fillId="30" borderId="17" xfId="0" applyFill="1" applyBorder="1" applyAlignment="1">
      <alignment horizontal="center"/>
    </xf>
    <xf numFmtId="0" fontId="0" fillId="30" borderId="69" xfId="0" applyFill="1" applyBorder="1" applyAlignment="1">
      <alignment horizontal="center"/>
    </xf>
    <xf numFmtId="14" fontId="24" fillId="0" borderId="11" xfId="0" applyNumberFormat="1" applyFont="1" applyBorder="1" applyAlignment="1" applyProtection="1">
      <alignment horizontal="center" vertical="center" textRotation="90"/>
      <protection locked="0"/>
    </xf>
    <xf numFmtId="0" fontId="24" fillId="0" borderId="13" xfId="0" applyFont="1" applyBorder="1" applyAlignment="1" applyProtection="1">
      <alignment horizontal="center" vertical="center" textRotation="90"/>
      <protection locked="0"/>
    </xf>
    <xf numFmtId="14" fontId="23" fillId="0" borderId="12" xfId="0" applyNumberFormat="1" applyFont="1" applyBorder="1" applyAlignment="1" applyProtection="1">
      <alignment horizontal="center" vertical="center" textRotation="90"/>
      <protection locked="0"/>
    </xf>
    <xf numFmtId="14" fontId="23" fillId="0" borderId="14" xfId="0" applyNumberFormat="1" applyFont="1" applyBorder="1" applyAlignment="1" applyProtection="1">
      <alignment horizontal="center" vertical="center" textRotation="90"/>
      <protection locked="0"/>
    </xf>
    <xf numFmtId="0" fontId="23" fillId="0" borderId="14" xfId="0" applyFont="1" applyBorder="1" applyAlignment="1" applyProtection="1">
      <alignment horizontal="center" vertical="center" textRotation="90"/>
      <protection locked="0"/>
    </xf>
    <xf numFmtId="0" fontId="39" fillId="7" borderId="40" xfId="0" applyFont="1" applyFill="1" applyBorder="1" applyAlignment="1">
      <alignment horizontal="center"/>
    </xf>
    <xf numFmtId="0" fontId="39" fillId="7" borderId="23" xfId="0" applyFont="1" applyFill="1" applyBorder="1" applyAlignment="1">
      <alignment horizontal="center"/>
    </xf>
    <xf numFmtId="0" fontId="4" fillId="4" borderId="40" xfId="0" applyFont="1" applyFill="1" applyBorder="1" applyAlignment="1">
      <alignment horizontal="center"/>
    </xf>
    <xf numFmtId="0" fontId="4" fillId="4" borderId="23" xfId="0" applyFont="1" applyFill="1" applyBorder="1" applyAlignment="1">
      <alignment horizontal="center"/>
    </xf>
    <xf numFmtId="14" fontId="24" fillId="4" borderId="33" xfId="0" applyNumberFormat="1" applyFont="1" applyFill="1" applyBorder="1" applyAlignment="1">
      <alignment horizontal="center" vertical="center" textRotation="90"/>
    </xf>
    <xf numFmtId="0" fontId="24" fillId="4" borderId="13" xfId="0" applyFont="1" applyFill="1" applyBorder="1" applyAlignment="1">
      <alignment horizontal="center" vertical="center" textRotation="90"/>
    </xf>
    <xf numFmtId="14" fontId="23" fillId="4" borderId="34" xfId="0" applyNumberFormat="1" applyFont="1" applyFill="1" applyBorder="1" applyAlignment="1">
      <alignment horizontal="center" vertical="center" textRotation="90"/>
    </xf>
    <xf numFmtId="14" fontId="23" fillId="4" borderId="14" xfId="0" applyNumberFormat="1" applyFont="1" applyFill="1" applyBorder="1" applyAlignment="1">
      <alignment horizontal="center" vertical="center" textRotation="90"/>
    </xf>
    <xf numFmtId="0" fontId="23" fillId="4" borderId="14" xfId="0" applyFont="1" applyFill="1" applyBorder="1" applyAlignment="1">
      <alignment horizontal="center" vertical="center" textRotation="90"/>
    </xf>
    <xf numFmtId="0" fontId="5" fillId="2" borderId="23" xfId="0" applyFont="1" applyFill="1" applyBorder="1" applyAlignment="1">
      <alignment horizontal="left"/>
    </xf>
    <xf numFmtId="0" fontId="46" fillId="7" borderId="40" xfId="0" applyFont="1" applyFill="1" applyBorder="1" applyAlignment="1">
      <alignment horizontal="center"/>
    </xf>
    <xf numFmtId="0" fontId="46" fillId="7" borderId="0" xfId="0" applyFont="1" applyFill="1" applyBorder="1" applyAlignment="1">
      <alignment horizontal="center"/>
    </xf>
    <xf numFmtId="0" fontId="0" fillId="2" borderId="21" xfId="0" applyFill="1" applyBorder="1" applyAlignment="1">
      <alignment horizontal="left"/>
    </xf>
    <xf numFmtId="0" fontId="0" fillId="2" borderId="44" xfId="0" applyFill="1" applyBorder="1" applyAlignment="1">
      <alignment horizontal="left"/>
    </xf>
    <xf numFmtId="0" fontId="0" fillId="2" borderId="22" xfId="0" applyFill="1" applyBorder="1" applyAlignment="1">
      <alignment horizontal="left"/>
    </xf>
    <xf numFmtId="0" fontId="0" fillId="3" borderId="4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0" fillId="3" borderId="23" xfId="0" applyFill="1" applyBorder="1" applyAlignment="1">
      <alignment horizontal="left"/>
    </xf>
    <xf numFmtId="0" fontId="23" fillId="3" borderId="40" xfId="0" applyFont="1" applyFill="1" applyBorder="1" applyAlignment="1">
      <alignment horizontal="left"/>
    </xf>
    <xf numFmtId="0" fontId="23" fillId="3" borderId="0" xfId="0" applyFont="1" applyFill="1" applyBorder="1" applyAlignment="1">
      <alignment horizontal="left"/>
    </xf>
    <xf numFmtId="0" fontId="23" fillId="3" borderId="23" xfId="0" applyFont="1" applyFill="1" applyBorder="1" applyAlignment="1">
      <alignment horizontal="left"/>
    </xf>
    <xf numFmtId="0" fontId="0" fillId="6" borderId="54" xfId="0" applyFill="1" applyBorder="1" applyAlignment="1">
      <alignment horizontal="center"/>
    </xf>
    <xf numFmtId="0" fontId="0" fillId="6" borderId="10" xfId="0" applyFill="1" applyBorder="1" applyAlignment="1">
      <alignment horizontal="center"/>
    </xf>
    <xf numFmtId="0" fontId="0" fillId="6" borderId="62" xfId="0" applyFill="1" applyBorder="1" applyAlignment="1">
      <alignment horizontal="center"/>
    </xf>
    <xf numFmtId="0" fontId="4" fillId="24" borderId="15" xfId="0" applyFont="1" applyFill="1" applyBorder="1" applyAlignment="1">
      <alignment horizontal="center"/>
    </xf>
    <xf numFmtId="0" fontId="4" fillId="24" borderId="17" xfId="0" applyFont="1" applyFill="1" applyBorder="1" applyAlignment="1">
      <alignment horizontal="center"/>
    </xf>
    <xf numFmtId="0" fontId="4" fillId="24" borderId="69" xfId="0" applyFont="1" applyFill="1" applyBorder="1" applyAlignment="1">
      <alignment horizontal="center"/>
    </xf>
    <xf numFmtId="14" fontId="23" fillId="9" borderId="12" xfId="0" applyNumberFormat="1" applyFont="1" applyFill="1" applyBorder="1" applyAlignment="1" applyProtection="1">
      <alignment horizontal="center" vertical="center" textRotation="90"/>
      <protection locked="0"/>
    </xf>
    <xf numFmtId="14" fontId="23" fillId="9" borderId="14" xfId="0" applyNumberFormat="1" applyFont="1" applyFill="1" applyBorder="1" applyAlignment="1" applyProtection="1">
      <alignment horizontal="center" vertical="center" textRotation="90"/>
      <protection locked="0"/>
    </xf>
    <xf numFmtId="0" fontId="23" fillId="9" borderId="14" xfId="0" applyFont="1" applyFill="1" applyBorder="1" applyAlignment="1" applyProtection="1">
      <alignment horizontal="center" vertical="center" textRotation="90"/>
      <protection locked="0"/>
    </xf>
    <xf numFmtId="14" fontId="24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24" fillId="9" borderId="13" xfId="0" applyFont="1" applyFill="1" applyBorder="1" applyAlignment="1" applyProtection="1">
      <alignment horizontal="center" vertical="center" textRotation="90"/>
      <protection locked="0"/>
    </xf>
    <xf numFmtId="14" fontId="13" fillId="9" borderId="11" xfId="0" applyNumberFormat="1" applyFont="1" applyFill="1" applyBorder="1" applyAlignment="1" applyProtection="1">
      <alignment horizontal="center" vertical="center" textRotation="90"/>
      <protection locked="0"/>
    </xf>
    <xf numFmtId="0" fontId="13" fillId="9" borderId="13" xfId="0" applyFont="1" applyFill="1" applyBorder="1" applyAlignment="1" applyProtection="1">
      <alignment horizontal="center" vertical="center" textRotation="90"/>
      <protection locked="0"/>
    </xf>
    <xf numFmtId="14" fontId="13" fillId="9" borderId="33" xfId="0" applyNumberFormat="1" applyFont="1" applyFill="1" applyBorder="1" applyAlignment="1">
      <alignment horizontal="center" vertical="center" textRotation="90"/>
    </xf>
    <xf numFmtId="0" fontId="13" fillId="9" borderId="13" xfId="0" applyFont="1" applyFill="1" applyBorder="1" applyAlignment="1">
      <alignment horizontal="center" vertical="center" textRotation="90"/>
    </xf>
    <xf numFmtId="14" fontId="24" fillId="11" borderId="75" xfId="0" applyNumberFormat="1" applyFont="1" applyFill="1" applyBorder="1" applyAlignment="1">
      <alignment horizontal="center" vertical="center" textRotation="90"/>
    </xf>
    <xf numFmtId="14" fontId="24" fillId="11" borderId="42" xfId="0" applyNumberFormat="1" applyFont="1" applyFill="1" applyBorder="1" applyAlignment="1">
      <alignment horizontal="center" vertical="center" textRotation="90"/>
    </xf>
    <xf numFmtId="14" fontId="24" fillId="11" borderId="33" xfId="0" applyNumberFormat="1" applyFont="1" applyFill="1" applyBorder="1" applyAlignment="1">
      <alignment horizontal="center" vertical="center" textRotation="90"/>
    </xf>
    <xf numFmtId="0" fontId="6" fillId="16" borderId="21" xfId="0" applyFont="1" applyFill="1" applyBorder="1" applyAlignment="1">
      <alignment horizontal="center"/>
    </xf>
    <xf numFmtId="0" fontId="6" fillId="16" borderId="44" xfId="0" applyFont="1" applyFill="1" applyBorder="1" applyAlignment="1">
      <alignment horizontal="center"/>
    </xf>
    <xf numFmtId="0" fontId="6" fillId="16" borderId="22" xfId="0" applyFont="1" applyFill="1" applyBorder="1" applyAlignment="1">
      <alignment horizontal="center"/>
    </xf>
    <xf numFmtId="14" fontId="24" fillId="9" borderId="34" xfId="0" applyNumberFormat="1" applyFont="1" applyFill="1" applyBorder="1" applyAlignment="1">
      <alignment horizontal="center" vertical="center" textRotation="90"/>
    </xf>
    <xf numFmtId="14" fontId="24" fillId="9" borderId="14" xfId="0" applyNumberFormat="1" applyFont="1" applyFill="1" applyBorder="1" applyAlignment="1">
      <alignment horizontal="center" vertical="center" textRotation="90"/>
    </xf>
    <xf numFmtId="0" fontId="24" fillId="9" borderId="14" xfId="0" applyFont="1" applyFill="1" applyBorder="1" applyAlignment="1">
      <alignment horizontal="center" vertical="center" textRotation="90"/>
    </xf>
    <xf numFmtId="0" fontId="44" fillId="7" borderId="0" xfId="0" applyFont="1" applyFill="1" applyBorder="1" applyAlignment="1">
      <alignment horizontal="center"/>
    </xf>
    <xf numFmtId="14" fontId="13" fillId="9" borderId="34" xfId="0" applyNumberFormat="1" applyFont="1" applyFill="1" applyBorder="1" applyAlignment="1">
      <alignment horizontal="center" vertical="center" textRotation="90"/>
    </xf>
    <xf numFmtId="14" fontId="13" fillId="9" borderId="14" xfId="0" applyNumberFormat="1" applyFont="1" applyFill="1" applyBorder="1" applyAlignment="1">
      <alignment horizontal="center" vertical="center" textRotation="90"/>
    </xf>
    <xf numFmtId="0" fontId="13" fillId="9" borderId="14" xfId="0" applyFont="1" applyFill="1" applyBorder="1" applyAlignment="1">
      <alignment horizontal="center" vertical="center" textRotation="90"/>
    </xf>
    <xf numFmtId="0" fontId="53" fillId="7" borderId="0" xfId="0" applyFont="1" applyFill="1" applyAlignment="1">
      <alignment horizontal="center"/>
    </xf>
    <xf numFmtId="0" fontId="5" fillId="31" borderId="15" xfId="0" applyFont="1" applyFill="1" applyBorder="1" applyAlignment="1">
      <alignment horizontal="center"/>
    </xf>
    <xf numFmtId="0" fontId="5" fillId="31" borderId="17" xfId="0" applyFont="1" applyFill="1" applyBorder="1" applyAlignment="1">
      <alignment horizontal="center"/>
    </xf>
    <xf numFmtId="0" fontId="5" fillId="31" borderId="69" xfId="0" applyFont="1" applyFill="1" applyBorder="1" applyAlignment="1">
      <alignment horizontal="center"/>
    </xf>
    <xf numFmtId="0" fontId="6" fillId="16" borderId="15" xfId="0" applyFont="1" applyFill="1" applyBorder="1" applyAlignment="1">
      <alignment horizontal="center"/>
    </xf>
    <xf numFmtId="0" fontId="6" fillId="16" borderId="17" xfId="0" applyFont="1" applyFill="1" applyBorder="1" applyAlignment="1">
      <alignment horizontal="center"/>
    </xf>
    <xf numFmtId="0" fontId="6" fillId="16" borderId="69" xfId="0" applyFont="1" applyFill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8" fillId="2" borderId="0" xfId="0" applyFont="1" applyFill="1" applyAlignment="1">
      <alignment horizontal="center" vertical="center"/>
    </xf>
    <xf numFmtId="0" fontId="39" fillId="7" borderId="21" xfId="0" applyFont="1" applyFill="1" applyBorder="1" applyAlignment="1">
      <alignment horizontal="center"/>
    </xf>
    <xf numFmtId="0" fontId="39" fillId="7" borderId="44" xfId="0" applyFont="1" applyFill="1" applyBorder="1" applyAlignment="1">
      <alignment horizontal="center"/>
    </xf>
    <xf numFmtId="0" fontId="39" fillId="7" borderId="22" xfId="0" applyFont="1" applyFill="1" applyBorder="1" applyAlignment="1">
      <alignment horizontal="center"/>
    </xf>
    <xf numFmtId="14" fontId="42" fillId="2" borderId="24" xfId="0" applyNumberFormat="1" applyFont="1" applyFill="1" applyBorder="1" applyAlignment="1">
      <alignment horizontal="center"/>
    </xf>
    <xf numFmtId="14" fontId="42" fillId="2" borderId="41" xfId="0" applyNumberFormat="1" applyFont="1" applyFill="1" applyBorder="1" applyAlignment="1">
      <alignment horizontal="center"/>
    </xf>
    <xf numFmtId="14" fontId="42" fillId="2" borderId="25" xfId="0" applyNumberFormat="1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 vertical="center"/>
    </xf>
    <xf numFmtId="0" fontId="36" fillId="7" borderId="32" xfId="0" applyFont="1" applyFill="1" applyBorder="1" applyAlignment="1">
      <alignment horizontal="center"/>
    </xf>
    <xf numFmtId="0" fontId="36" fillId="7" borderId="4" xfId="0" applyFont="1" applyFill="1" applyBorder="1" applyAlignment="1">
      <alignment horizontal="center"/>
    </xf>
    <xf numFmtId="0" fontId="36" fillId="7" borderId="49" xfId="0" applyFont="1" applyFill="1" applyBorder="1" applyAlignment="1">
      <alignment horizontal="center"/>
    </xf>
    <xf numFmtId="0" fontId="19" fillId="6" borderId="0" xfId="0" applyFont="1" applyFill="1" applyBorder="1" applyAlignment="1">
      <alignment horizontal="center" vertical="center"/>
    </xf>
    <xf numFmtId="0" fontId="47" fillId="4" borderId="21" xfId="0" applyFont="1" applyFill="1" applyBorder="1" applyAlignment="1">
      <alignment horizontal="center"/>
    </xf>
    <xf numFmtId="0" fontId="47" fillId="4" borderId="22" xfId="0" applyFont="1" applyFill="1" applyBorder="1" applyAlignment="1">
      <alignment horizontal="center"/>
    </xf>
    <xf numFmtId="0" fontId="47" fillId="4" borderId="40" xfId="0" applyFont="1" applyFill="1" applyBorder="1" applyAlignment="1">
      <alignment horizontal="center"/>
    </xf>
    <xf numFmtId="0" fontId="47" fillId="4" borderId="23" xfId="0" applyFont="1" applyFill="1" applyBorder="1" applyAlignment="1">
      <alignment horizontal="center"/>
    </xf>
    <xf numFmtId="0" fontId="47" fillId="4" borderId="44" xfId="0" applyFont="1" applyFill="1" applyBorder="1" applyAlignment="1">
      <alignment horizontal="center"/>
    </xf>
    <xf numFmtId="0" fontId="47" fillId="4" borderId="0" xfId="0" applyFont="1" applyFill="1" applyBorder="1" applyAlignment="1">
      <alignment horizontal="center"/>
    </xf>
    <xf numFmtId="0" fontId="5" fillId="6" borderId="0" xfId="0" applyFont="1" applyFill="1" applyBorder="1" applyAlignment="1">
      <alignment horizontal="center"/>
    </xf>
    <xf numFmtId="0" fontId="30" fillId="13" borderId="35" xfId="0" applyFont="1" applyFill="1" applyBorder="1" applyAlignment="1">
      <alignment horizontal="center" vertical="center"/>
    </xf>
    <xf numFmtId="0" fontId="30" fillId="13" borderId="5" xfId="0" applyFont="1" applyFill="1" applyBorder="1" applyAlignment="1">
      <alignment horizontal="center" vertical="center"/>
    </xf>
    <xf numFmtId="0" fontId="30" fillId="13" borderId="52" xfId="0" applyFont="1" applyFill="1" applyBorder="1" applyAlignment="1">
      <alignment horizontal="center" vertical="center"/>
    </xf>
    <xf numFmtId="14" fontId="38" fillId="25" borderId="35" xfId="0" applyNumberFormat="1" applyFont="1" applyFill="1" applyBorder="1" applyAlignment="1">
      <alignment horizontal="center" vertical="center"/>
    </xf>
    <xf numFmtId="0" fontId="38" fillId="25" borderId="5" xfId="0" applyFont="1" applyFill="1" applyBorder="1" applyAlignment="1">
      <alignment horizontal="center" vertical="center"/>
    </xf>
    <xf numFmtId="0" fontId="38" fillId="25" borderId="52" xfId="0" applyFont="1" applyFill="1" applyBorder="1" applyAlignment="1">
      <alignment horizontal="center" vertical="center"/>
    </xf>
    <xf numFmtId="0" fontId="5" fillId="0" borderId="21" xfId="0" applyFont="1" applyBorder="1" applyAlignment="1">
      <alignment horizontal="center" vertical="center"/>
    </xf>
    <xf numFmtId="0" fontId="5" fillId="0" borderId="4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39" xfId="0" applyFont="1" applyBorder="1" applyAlignment="1">
      <alignment horizontal="center" vertical="center"/>
    </xf>
  </cellXfs>
  <cellStyles count="1">
    <cellStyle name="Normale" xfId="0" builtinId="0"/>
  </cellStyles>
  <dxfs count="23"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b/>
        <i val="0"/>
        <color rgb="FFFF0000"/>
      </font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</font>
      <fill>
        <patternFill>
          <bgColor rgb="FFFFFF00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3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eg"/><Relationship Id="rId2" Type="http://schemas.openxmlformats.org/officeDocument/2006/relationships/image" Target="../media/image14.jpeg"/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jpeg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76068</xdr:colOff>
      <xdr:row>0</xdr:row>
      <xdr:rowOff>181514</xdr:rowOff>
    </xdr:from>
    <xdr:ext cx="6524864" cy="937629"/>
    <xdr:sp macro="" textlink="">
      <xdr:nvSpPr>
        <xdr:cNvPr id="2" name="Rettangolo 1"/>
        <xdr:cNvSpPr/>
      </xdr:nvSpPr>
      <xdr:spPr>
        <a:xfrm>
          <a:off x="685668" y="181514"/>
          <a:ext cx="6524864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l">
              <a:rot lat="0" lon="0" rev="0"/>
            </a:lightRig>
          </a:scene3d>
          <a:sp3d contourW="25400" prstMaterial="matte">
            <a:bevelT w="25400" h="55880" prst="artDeco"/>
            <a:contourClr>
              <a:schemeClr val="accent2">
                <a:tint val="20000"/>
              </a:schemeClr>
            </a:contourClr>
          </a:sp3d>
        </a:bodyPr>
        <a:lstStyle/>
        <a:p>
          <a:pPr algn="ctr"/>
          <a:r>
            <a:rPr lang="it-IT" sz="5400" b="1" cap="none" spc="50">
              <a:ln w="11430"/>
              <a:gradFill>
                <a:gsLst>
                  <a:gs pos="25000">
                    <a:srgbClr val="FFFF00"/>
                  </a:gs>
                  <a:gs pos="100000">
                    <a:schemeClr val="accent2">
                      <a:shade val="45000"/>
                      <a:satMod val="165000"/>
                    </a:schemeClr>
                  </a:gs>
                </a:gsLst>
                <a:lin ang="5400000"/>
              </a:gradFill>
              <a:effectLst>
                <a:outerShdw blurRad="76200" dist="50800" dir="5400000" algn="tl" rotWithShape="0">
                  <a:srgbClr val="000000">
                    <a:alpha val="65000"/>
                  </a:srgbClr>
                </a:outerShdw>
              </a:effectLst>
            </a:rPr>
            <a:t>A.S.D. CAMPESE 1969</a:t>
          </a:r>
        </a:p>
      </xdr:txBody>
    </xdr:sp>
    <xdr:clientData/>
  </xdr:oneCellAnchor>
  <xdr:oneCellAnchor>
    <xdr:from>
      <xdr:col>4</xdr:col>
      <xdr:colOff>268370</xdr:colOff>
      <xdr:row>6</xdr:row>
      <xdr:rowOff>48164</xdr:rowOff>
    </xdr:from>
    <xdr:ext cx="2559868" cy="937629"/>
    <xdr:sp macro="" textlink="">
      <xdr:nvSpPr>
        <xdr:cNvPr id="3" name="Rettangolo 2"/>
        <xdr:cNvSpPr/>
      </xdr:nvSpPr>
      <xdr:spPr>
        <a:xfrm>
          <a:off x="2706770" y="1191164"/>
          <a:ext cx="2559868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it-IT" sz="5400" b="1" cap="none" spc="0">
              <a:ln w="17780" cmpd="sng">
                <a:solidFill>
                  <a:srgbClr val="FFFFFF"/>
                </a:solidFill>
                <a:prstDash val="solid"/>
                <a:miter lim="800000"/>
              </a:ln>
              <a:gradFill rotWithShape="1">
                <a:gsLst>
                  <a:gs pos="0">
                    <a:srgbClr val="000000">
                      <a:tint val="92000"/>
                      <a:shade val="100000"/>
                      <a:satMod val="150000"/>
                    </a:srgbClr>
                  </a:gs>
                  <a:gs pos="49000">
                    <a:srgbClr val="000000">
                      <a:tint val="89000"/>
                      <a:shade val="90000"/>
                      <a:satMod val="150000"/>
                    </a:srgbClr>
                  </a:gs>
                  <a:gs pos="50000">
                    <a:srgbClr val="000000">
                      <a:tint val="100000"/>
                      <a:shade val="75000"/>
                      <a:satMod val="150000"/>
                    </a:srgbClr>
                  </a:gs>
                  <a:gs pos="95000">
                    <a:srgbClr val="000000">
                      <a:shade val="47000"/>
                      <a:satMod val="150000"/>
                    </a:srgbClr>
                  </a:gs>
                  <a:gs pos="100000">
                    <a:srgbClr val="000000">
                      <a:shade val="39000"/>
                      <a:satMod val="150000"/>
                    </a:srgbClr>
                  </a:gs>
                </a:gsLst>
                <a:lin ang="5400000"/>
              </a:gradFill>
              <a:effectLst>
                <a:outerShdw blurRad="50800" algn="tl" rotWithShape="0">
                  <a:srgbClr val="000000"/>
                </a:outerShdw>
              </a:effectLst>
            </a:rPr>
            <a:t>N E W S </a:t>
          </a:r>
        </a:p>
      </xdr:txBody>
    </xdr:sp>
    <xdr:clientData/>
  </xdr:oneCellAnchor>
  <xdr:twoCellAnchor editAs="oneCell">
    <xdr:from>
      <xdr:col>12</xdr:col>
      <xdr:colOff>95250</xdr:colOff>
      <xdr:row>1</xdr:row>
      <xdr:rowOff>171450</xdr:rowOff>
    </xdr:from>
    <xdr:to>
      <xdr:col>12</xdr:col>
      <xdr:colOff>571500</xdr:colOff>
      <xdr:row>5</xdr:row>
      <xdr:rowOff>85725</xdr:rowOff>
    </xdr:to>
    <xdr:pic>
      <xdr:nvPicPr>
        <xdr:cNvPr id="2581" name="Immagine 4" descr="img198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410450" y="361950"/>
          <a:ext cx="47625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57150</xdr:colOff>
      <xdr:row>6</xdr:row>
      <xdr:rowOff>114300</xdr:rowOff>
    </xdr:from>
    <xdr:to>
      <xdr:col>12</xdr:col>
      <xdr:colOff>219075</xdr:colOff>
      <xdr:row>13</xdr:row>
      <xdr:rowOff>190500</xdr:rowOff>
    </xdr:to>
    <xdr:pic>
      <xdr:nvPicPr>
        <xdr:cNvPr id="2582" name="Immagine 4" descr="Torre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53150" y="1257300"/>
          <a:ext cx="1381125" cy="1409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6</xdr:row>
      <xdr:rowOff>95250</xdr:rowOff>
    </xdr:from>
    <xdr:to>
      <xdr:col>2</xdr:col>
      <xdr:colOff>571500</xdr:colOff>
      <xdr:row>13</xdr:row>
      <xdr:rowOff>219075</xdr:rowOff>
    </xdr:to>
    <xdr:pic>
      <xdr:nvPicPr>
        <xdr:cNvPr id="258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38175" y="1238250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333375</xdr:colOff>
      <xdr:row>17</xdr:row>
      <xdr:rowOff>104775</xdr:rowOff>
    </xdr:from>
    <xdr:to>
      <xdr:col>12</xdr:col>
      <xdr:colOff>495300</xdr:colOff>
      <xdr:row>21</xdr:row>
      <xdr:rowOff>9525</xdr:rowOff>
    </xdr:to>
    <xdr:pic>
      <xdr:nvPicPr>
        <xdr:cNvPr id="10229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62575" y="4467225"/>
          <a:ext cx="77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219075</xdr:colOff>
      <xdr:row>11</xdr:row>
      <xdr:rowOff>257175</xdr:rowOff>
    </xdr:from>
    <xdr:to>
      <xdr:col>10</xdr:col>
      <xdr:colOff>380835</xdr:colOff>
      <xdr:row>17</xdr:row>
      <xdr:rowOff>132975</xdr:rowOff>
    </xdr:to>
    <xdr:pic>
      <xdr:nvPicPr>
        <xdr:cNvPr id="13" name="Immagine 12" descr="Auditore b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8575" y="3019425"/>
          <a:ext cx="961860" cy="1476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6</xdr:col>
      <xdr:colOff>57150</xdr:colOff>
      <xdr:row>4</xdr:row>
      <xdr:rowOff>104775</xdr:rowOff>
    </xdr:from>
    <xdr:to>
      <xdr:col>9</xdr:col>
      <xdr:colOff>542925</xdr:colOff>
      <xdr:row>9</xdr:row>
      <xdr:rowOff>104775</xdr:rowOff>
    </xdr:to>
    <xdr:pic>
      <xdr:nvPicPr>
        <xdr:cNvPr id="10235" name="Immagine 9" descr="imagesCA2715YI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09875" y="1000125"/>
          <a:ext cx="13525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14</xdr:col>
      <xdr:colOff>676275</xdr:colOff>
      <xdr:row>4</xdr:row>
      <xdr:rowOff>123825</xdr:rowOff>
    </xdr:from>
    <xdr:to>
      <xdr:col>17</xdr:col>
      <xdr:colOff>0</xdr:colOff>
      <xdr:row>9</xdr:row>
      <xdr:rowOff>247650</xdr:rowOff>
    </xdr:to>
    <xdr:pic>
      <xdr:nvPicPr>
        <xdr:cNvPr id="10238" name="Immagine 16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734300" y="1019175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190504</xdr:colOff>
      <xdr:row>8</xdr:row>
      <xdr:rowOff>9525</xdr:rowOff>
    </xdr:from>
    <xdr:to>
      <xdr:col>12</xdr:col>
      <xdr:colOff>630959</xdr:colOff>
      <xdr:row>13</xdr:row>
      <xdr:rowOff>116025</xdr:rowOff>
    </xdr:to>
    <xdr:pic>
      <xdr:nvPicPr>
        <xdr:cNvPr id="10" name="Immagine 9" descr="piccoli amici 2004 004 (2)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5219704" y="1971675"/>
          <a:ext cx="1050055" cy="1440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13</xdr:col>
      <xdr:colOff>209583</xdr:colOff>
      <xdr:row>12</xdr:row>
      <xdr:rowOff>152400</xdr:rowOff>
    </xdr:from>
    <xdr:to>
      <xdr:col>14</xdr:col>
      <xdr:colOff>580132</xdr:colOff>
      <xdr:row>17</xdr:row>
      <xdr:rowOff>150900</xdr:rowOff>
    </xdr:to>
    <xdr:pic>
      <xdr:nvPicPr>
        <xdr:cNvPr id="9" name="Immagine 8" descr="Brandini Mirko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658008" y="3181350"/>
          <a:ext cx="980149" cy="1332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85725</xdr:rowOff>
    </xdr:from>
    <xdr:to>
      <xdr:col>2</xdr:col>
      <xdr:colOff>666750</xdr:colOff>
      <xdr:row>4</xdr:row>
      <xdr:rowOff>257175</xdr:rowOff>
    </xdr:to>
    <xdr:pic>
      <xdr:nvPicPr>
        <xdr:cNvPr id="12479" name="Immagine 1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6250" y="85725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257175</xdr:colOff>
      <xdr:row>1</xdr:row>
      <xdr:rowOff>76200</xdr:rowOff>
    </xdr:from>
    <xdr:to>
      <xdr:col>12</xdr:col>
      <xdr:colOff>381000</xdr:colOff>
      <xdr:row>4</xdr:row>
      <xdr:rowOff>228600</xdr:rowOff>
    </xdr:to>
    <xdr:pic>
      <xdr:nvPicPr>
        <xdr:cNvPr id="12480" name="Immagine 2" descr="imagesCA2715YI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91325" y="266700"/>
          <a:ext cx="7334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47625</xdr:colOff>
      <xdr:row>16</xdr:row>
      <xdr:rowOff>57150</xdr:rowOff>
    </xdr:from>
    <xdr:to>
      <xdr:col>7</xdr:col>
      <xdr:colOff>142875</xdr:colOff>
      <xdr:row>19</xdr:row>
      <xdr:rowOff>142875</xdr:rowOff>
    </xdr:to>
    <xdr:pic>
      <xdr:nvPicPr>
        <xdr:cNvPr id="12481" name="Immagine 3" descr="Torre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829050" y="5991225"/>
          <a:ext cx="9525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0</xdr:rowOff>
    </xdr:from>
    <xdr:to>
      <xdr:col>3</xdr:col>
      <xdr:colOff>1</xdr:colOff>
      <xdr:row>3</xdr:row>
      <xdr:rowOff>190500</xdr:rowOff>
    </xdr:to>
    <xdr:pic>
      <xdr:nvPicPr>
        <xdr:cNvPr id="2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1" y="0"/>
          <a:ext cx="6096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161925</xdr:colOff>
      <xdr:row>23</xdr:row>
      <xdr:rowOff>66675</xdr:rowOff>
    </xdr:from>
    <xdr:to>
      <xdr:col>34</xdr:col>
      <xdr:colOff>169500</xdr:colOff>
      <xdr:row>36</xdr:row>
      <xdr:rowOff>69975</xdr:rowOff>
    </xdr:to>
    <xdr:pic>
      <xdr:nvPicPr>
        <xdr:cNvPr id="3" name="Immagine 2" descr="esordienti 2001 001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48200" y="4600575"/>
          <a:ext cx="3408000" cy="255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</xdr:row>
      <xdr:rowOff>0</xdr:rowOff>
    </xdr:from>
    <xdr:to>
      <xdr:col>3</xdr:col>
      <xdr:colOff>104775</xdr:colOff>
      <xdr:row>5</xdr:row>
      <xdr:rowOff>19050</xdr:rowOff>
    </xdr:to>
    <xdr:pic>
      <xdr:nvPicPr>
        <xdr:cNvPr id="533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0"/>
          <a:ext cx="742950" cy="933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22</xdr:row>
      <xdr:rowOff>47625</xdr:rowOff>
    </xdr:from>
    <xdr:to>
      <xdr:col>35</xdr:col>
      <xdr:colOff>55575</xdr:colOff>
      <xdr:row>35</xdr:row>
      <xdr:rowOff>48825</xdr:rowOff>
    </xdr:to>
    <xdr:pic>
      <xdr:nvPicPr>
        <xdr:cNvPr id="5" name="Immagine 4" descr="DSCN735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714875" y="4419600"/>
          <a:ext cx="3456000" cy="2592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219075</xdr:colOff>
      <xdr:row>2</xdr:row>
      <xdr:rowOff>228600</xdr:rowOff>
    </xdr:from>
    <xdr:to>
      <xdr:col>5</xdr:col>
      <xdr:colOff>228600</xdr:colOff>
      <xdr:row>6</xdr:row>
      <xdr:rowOff>95250</xdr:rowOff>
    </xdr:to>
    <xdr:pic>
      <xdr:nvPicPr>
        <xdr:cNvPr id="6347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19150" y="942975"/>
          <a:ext cx="685800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17</xdr:col>
      <xdr:colOff>161925</xdr:colOff>
      <xdr:row>23</xdr:row>
      <xdr:rowOff>180975</xdr:rowOff>
    </xdr:from>
    <xdr:to>
      <xdr:col>39</xdr:col>
      <xdr:colOff>78000</xdr:colOff>
      <xdr:row>38</xdr:row>
      <xdr:rowOff>103608</xdr:rowOff>
    </xdr:to>
    <xdr:pic>
      <xdr:nvPicPr>
        <xdr:cNvPr id="4" name="Immagine 3" descr="Immagine 01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38650" y="5057775"/>
          <a:ext cx="3888000" cy="2903958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95250</xdr:rowOff>
    </xdr:from>
    <xdr:to>
      <xdr:col>3</xdr:col>
      <xdr:colOff>161925</xdr:colOff>
      <xdr:row>4</xdr:row>
      <xdr:rowOff>85725</xdr:rowOff>
    </xdr:to>
    <xdr:pic>
      <xdr:nvPicPr>
        <xdr:cNvPr id="7276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95250"/>
          <a:ext cx="65722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15</xdr:col>
      <xdr:colOff>28620</xdr:colOff>
      <xdr:row>23</xdr:row>
      <xdr:rowOff>171450</xdr:rowOff>
    </xdr:from>
    <xdr:to>
      <xdr:col>31</xdr:col>
      <xdr:colOff>95627</xdr:colOff>
      <xdr:row>35</xdr:row>
      <xdr:rowOff>164100</xdr:rowOff>
    </xdr:to>
    <xdr:pic>
      <xdr:nvPicPr>
        <xdr:cNvPr id="4" name="Immagine 3" descr="306639_462385247132907_1278410080_n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24470" y="5086350"/>
          <a:ext cx="3629357" cy="2412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276225</xdr:colOff>
      <xdr:row>4</xdr:row>
      <xdr:rowOff>209550</xdr:rowOff>
    </xdr:to>
    <xdr:pic>
      <xdr:nvPicPr>
        <xdr:cNvPr id="8313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143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19</xdr:col>
      <xdr:colOff>76200</xdr:colOff>
      <xdr:row>23</xdr:row>
      <xdr:rowOff>180975</xdr:rowOff>
    </xdr:from>
    <xdr:to>
      <xdr:col>34</xdr:col>
      <xdr:colOff>24000</xdr:colOff>
      <xdr:row>35</xdr:row>
      <xdr:rowOff>132300</xdr:rowOff>
    </xdr:to>
    <xdr:pic>
      <xdr:nvPicPr>
        <xdr:cNvPr id="4" name="Immagine 3" descr="P.Amici 2005 00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38675" y="4867275"/>
          <a:ext cx="3072000" cy="2304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95251</xdr:colOff>
      <xdr:row>0</xdr:row>
      <xdr:rowOff>85725</xdr:rowOff>
    </xdr:from>
    <xdr:to>
      <xdr:col>3</xdr:col>
      <xdr:colOff>771525</xdr:colOff>
      <xdr:row>4</xdr:row>
      <xdr:rowOff>85725</xdr:rowOff>
    </xdr:to>
    <xdr:pic>
      <xdr:nvPicPr>
        <xdr:cNvPr id="2" name="Immagine 3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6" y="85725"/>
          <a:ext cx="67627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19051</xdr:colOff>
      <xdr:row>25</xdr:row>
      <xdr:rowOff>9525</xdr:rowOff>
    </xdr:from>
    <xdr:to>
      <xdr:col>28</xdr:col>
      <xdr:colOff>448186</xdr:colOff>
      <xdr:row>39</xdr:row>
      <xdr:rowOff>11850</xdr:rowOff>
    </xdr:to>
    <xdr:pic>
      <xdr:nvPicPr>
        <xdr:cNvPr id="4" name="Immagine 3" descr="DSCN7319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334001" y="5095875"/>
          <a:ext cx="2962785" cy="27360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6972300" cy="790575"/>
    <xdr:sp macro="" textlink="">
      <xdr:nvSpPr>
        <xdr:cNvPr id="2" name="Rettangolo 1"/>
        <xdr:cNvSpPr/>
      </xdr:nvSpPr>
      <xdr:spPr>
        <a:xfrm>
          <a:off x="0" y="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PRIMAVERILE	</a:t>
          </a:r>
        </a:p>
      </xdr:txBody>
    </xdr:sp>
    <xdr:clientData/>
  </xdr:one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9</xdr:row>
      <xdr:rowOff>152400</xdr:rowOff>
    </xdr:to>
    <xdr:sp macro="" textlink="">
      <xdr:nvSpPr>
        <xdr:cNvPr id="3" name="Rettangolo 3"/>
        <xdr:cNvSpPr>
          <a:spLocks noChangeArrowheads="1"/>
        </xdr:cNvSpPr>
      </xdr:nvSpPr>
      <xdr:spPr bwMode="auto">
        <a:xfrm>
          <a:off x="409575" y="13335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27</xdr:row>
      <xdr:rowOff>0</xdr:rowOff>
    </xdr:from>
    <xdr:to>
      <xdr:col>4</xdr:col>
      <xdr:colOff>400050</xdr:colOff>
      <xdr:row>28</xdr:row>
      <xdr:rowOff>161925</xdr:rowOff>
    </xdr:to>
    <xdr:sp macro="" textlink="">
      <xdr:nvSpPr>
        <xdr:cNvPr id="4" name="Rettangolo 6"/>
        <xdr:cNvSpPr>
          <a:spLocks noChangeArrowheads="1"/>
        </xdr:cNvSpPr>
      </xdr:nvSpPr>
      <xdr:spPr bwMode="auto">
        <a:xfrm>
          <a:off x="333375" y="57912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33</xdr:row>
      <xdr:rowOff>142875</xdr:rowOff>
    </xdr:from>
    <xdr:to>
      <xdr:col>5</xdr:col>
      <xdr:colOff>438150</xdr:colOff>
      <xdr:row>35</xdr:row>
      <xdr:rowOff>104775</xdr:rowOff>
    </xdr:to>
    <xdr:sp macro="" textlink="">
      <xdr:nvSpPr>
        <xdr:cNvPr id="5" name="Rettangolo 9"/>
        <xdr:cNvSpPr>
          <a:spLocks noChangeArrowheads="1"/>
        </xdr:cNvSpPr>
      </xdr:nvSpPr>
      <xdr:spPr bwMode="auto">
        <a:xfrm>
          <a:off x="1285875" y="870585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15</xdr:row>
      <xdr:rowOff>161925</xdr:rowOff>
    </xdr:from>
    <xdr:to>
      <xdr:col>4</xdr:col>
      <xdr:colOff>209550</xdr:colOff>
      <xdr:row>21</xdr:row>
      <xdr:rowOff>9525</xdr:rowOff>
    </xdr:to>
    <xdr:sp macro="" textlink="">
      <xdr:nvSpPr>
        <xdr:cNvPr id="6" name="Rettangolo 11"/>
        <xdr:cNvSpPr>
          <a:spLocks noChangeArrowheads="1"/>
        </xdr:cNvSpPr>
      </xdr:nvSpPr>
      <xdr:spPr bwMode="auto">
        <a:xfrm>
          <a:off x="361950" y="25146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190500</xdr:colOff>
      <xdr:row>31</xdr:row>
      <xdr:rowOff>266700</xdr:rowOff>
    </xdr:from>
    <xdr:to>
      <xdr:col>7</xdr:col>
      <xdr:colOff>609600</xdr:colOff>
      <xdr:row>33</xdr:row>
      <xdr:rowOff>38100</xdr:rowOff>
    </xdr:to>
    <xdr:pic>
      <xdr:nvPicPr>
        <xdr:cNvPr id="7" name="Immagine 7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95625" y="12296775"/>
          <a:ext cx="4191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9</xdr:row>
      <xdr:rowOff>28575</xdr:rowOff>
    </xdr:from>
    <xdr:to>
      <xdr:col>4</xdr:col>
      <xdr:colOff>266700</xdr:colOff>
      <xdr:row>10</xdr:row>
      <xdr:rowOff>152400</xdr:rowOff>
    </xdr:to>
    <xdr:sp macro="" textlink="">
      <xdr:nvSpPr>
        <xdr:cNvPr id="8" name="Rettangolo 3"/>
        <xdr:cNvSpPr>
          <a:spLocks noChangeArrowheads="1"/>
        </xdr:cNvSpPr>
      </xdr:nvSpPr>
      <xdr:spPr bwMode="auto">
        <a:xfrm>
          <a:off x="409575" y="154305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85725</xdr:colOff>
      <xdr:row>0</xdr:row>
      <xdr:rowOff>57150</xdr:rowOff>
    </xdr:from>
    <xdr:ext cx="6972300" cy="790575"/>
    <xdr:sp macro="" textlink="">
      <xdr:nvSpPr>
        <xdr:cNvPr id="2" name="Rettangolo 1"/>
        <xdr:cNvSpPr/>
      </xdr:nvSpPr>
      <xdr:spPr>
        <a:xfrm>
          <a:off x="438150" y="57150"/>
          <a:ext cx="6972300" cy="790575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it-IT" sz="2800" b="1" cap="none" spc="0">
              <a:ln w="17780" cmpd="sng">
                <a:solidFill>
                  <a:schemeClr val="tx1"/>
                </a:solidFill>
                <a:prstDash val="solid"/>
                <a:miter lim="800000"/>
              </a:ln>
              <a:solidFill>
                <a:srgbClr val="FFFF00"/>
              </a:solidFill>
              <a:effectLst>
                <a:outerShdw blurRad="50800" algn="tl" rotWithShape="0">
                  <a:srgbClr val="000000"/>
                </a:outerShdw>
              </a:effectLst>
            </a:rPr>
            <a:t>RISULTATI FASE INVERNALE	</a:t>
          </a:r>
        </a:p>
      </xdr:txBody>
    </xdr:sp>
    <xdr:clientData/>
  </xdr:oneCellAnchor>
  <xdr:twoCellAnchor editAs="oneCell">
    <xdr:from>
      <xdr:col>4</xdr:col>
      <xdr:colOff>76200</xdr:colOff>
      <xdr:row>7</xdr:row>
      <xdr:rowOff>28575</xdr:rowOff>
    </xdr:from>
    <xdr:to>
      <xdr:col>4</xdr:col>
      <xdr:colOff>266700</xdr:colOff>
      <xdr:row>9</xdr:row>
      <xdr:rowOff>19050</xdr:rowOff>
    </xdr:to>
    <xdr:sp macro="" textlink="">
      <xdr:nvSpPr>
        <xdr:cNvPr id="11950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333375</xdr:colOff>
      <xdr:row>28</xdr:row>
      <xdr:rowOff>85725</xdr:rowOff>
    </xdr:from>
    <xdr:to>
      <xdr:col>4</xdr:col>
      <xdr:colOff>123825</xdr:colOff>
      <xdr:row>30</xdr:row>
      <xdr:rowOff>76200</xdr:rowOff>
    </xdr:to>
    <xdr:sp macro="" textlink="">
      <xdr:nvSpPr>
        <xdr:cNvPr id="11951" name="Rettangolo 6"/>
        <xdr:cNvSpPr>
          <a:spLocks noChangeArrowheads="1"/>
        </xdr:cNvSpPr>
      </xdr:nvSpPr>
      <xdr:spPr bwMode="auto">
        <a:xfrm>
          <a:off x="342900" y="7239000"/>
          <a:ext cx="1238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5</xdr:col>
      <xdr:colOff>257175</xdr:colOff>
      <xdr:row>42</xdr:row>
      <xdr:rowOff>142875</xdr:rowOff>
    </xdr:from>
    <xdr:to>
      <xdr:col>5</xdr:col>
      <xdr:colOff>438150</xdr:colOff>
      <xdr:row>46</xdr:row>
      <xdr:rowOff>19050</xdr:rowOff>
    </xdr:to>
    <xdr:sp macro="" textlink="">
      <xdr:nvSpPr>
        <xdr:cNvPr id="11952" name="Rettangolo 9"/>
        <xdr:cNvSpPr>
          <a:spLocks noChangeArrowheads="1"/>
        </xdr:cNvSpPr>
      </xdr:nvSpPr>
      <xdr:spPr bwMode="auto">
        <a:xfrm>
          <a:off x="1295400" y="9563100"/>
          <a:ext cx="180975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4</xdr:col>
      <xdr:colOff>28575</xdr:colOff>
      <xdr:row>12</xdr:row>
      <xdr:rowOff>161925</xdr:rowOff>
    </xdr:from>
    <xdr:to>
      <xdr:col>4</xdr:col>
      <xdr:colOff>209550</xdr:colOff>
      <xdr:row>18</xdr:row>
      <xdr:rowOff>123825</xdr:rowOff>
    </xdr:to>
    <xdr:sp macro="" textlink="">
      <xdr:nvSpPr>
        <xdr:cNvPr id="11954" name="Rettangolo 11"/>
        <xdr:cNvSpPr>
          <a:spLocks noChangeArrowheads="1"/>
        </xdr:cNvSpPr>
      </xdr:nvSpPr>
      <xdr:spPr bwMode="auto">
        <a:xfrm>
          <a:off x="371475" y="3467100"/>
          <a:ext cx="1809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190500</xdr:colOff>
      <xdr:row>40</xdr:row>
      <xdr:rowOff>266700</xdr:rowOff>
    </xdr:from>
    <xdr:to>
      <xdr:col>7</xdr:col>
      <xdr:colOff>1343025</xdr:colOff>
      <xdr:row>47</xdr:row>
      <xdr:rowOff>123825</xdr:rowOff>
    </xdr:to>
    <xdr:pic>
      <xdr:nvPicPr>
        <xdr:cNvPr id="11955" name="Immagine 7" descr="STEMMA ASD CAMPESE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05150" y="9086850"/>
          <a:ext cx="1152525" cy="1457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76200</xdr:colOff>
      <xdr:row>8</xdr:row>
      <xdr:rowOff>28575</xdr:rowOff>
    </xdr:from>
    <xdr:to>
      <xdr:col>4</xdr:col>
      <xdr:colOff>266700</xdr:colOff>
      <xdr:row>10</xdr:row>
      <xdr:rowOff>19050</xdr:rowOff>
    </xdr:to>
    <xdr:sp macro="" textlink="">
      <xdr:nvSpPr>
        <xdr:cNvPr id="9" name="Rettangolo 3"/>
        <xdr:cNvSpPr>
          <a:spLocks noChangeArrowheads="1"/>
        </xdr:cNvSpPr>
      </xdr:nvSpPr>
      <xdr:spPr bwMode="auto">
        <a:xfrm>
          <a:off x="419100" y="1447800"/>
          <a:ext cx="1905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L30"/>
  <sheetViews>
    <sheetView showGridLines="0" workbookViewId="0">
      <selection activeCell="Q22" sqref="Q22"/>
    </sheetView>
  </sheetViews>
  <sheetFormatPr defaultRowHeight="15"/>
  <sheetData>
    <row r="2" spans="2:12">
      <c r="B2" s="70"/>
      <c r="C2" s="70"/>
      <c r="D2" s="70"/>
      <c r="E2" s="70"/>
      <c r="F2" s="70"/>
      <c r="G2" s="70"/>
      <c r="H2" s="70"/>
      <c r="I2" s="70"/>
      <c r="J2" s="70"/>
      <c r="K2" s="70"/>
      <c r="L2" s="70"/>
    </row>
    <row r="3" spans="2:12">
      <c r="B3" s="70"/>
      <c r="C3" s="70"/>
      <c r="D3" s="70"/>
      <c r="E3" s="70"/>
      <c r="F3" s="70"/>
      <c r="G3" s="70"/>
      <c r="H3" s="70"/>
      <c r="I3" s="70"/>
      <c r="J3" s="70"/>
      <c r="K3" s="70"/>
      <c r="L3" s="70"/>
    </row>
    <row r="4" spans="2:12"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</row>
    <row r="5" spans="2:12"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</row>
    <row r="6" spans="2:12"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</row>
    <row r="7" spans="2:12">
      <c r="E7" s="7"/>
      <c r="F7" s="7"/>
      <c r="G7" s="7"/>
      <c r="H7" s="7"/>
      <c r="I7" s="7"/>
    </row>
    <row r="8" spans="2:12">
      <c r="E8" s="7"/>
      <c r="F8" s="7"/>
      <c r="G8" s="7"/>
      <c r="H8" s="7"/>
      <c r="I8" s="7"/>
    </row>
    <row r="9" spans="2:12">
      <c r="E9" s="7"/>
      <c r="F9" s="7"/>
      <c r="G9" s="7"/>
      <c r="H9" s="7"/>
      <c r="I9" s="7"/>
    </row>
    <row r="10" spans="2:12">
      <c r="E10" s="7"/>
      <c r="F10" s="7"/>
      <c r="G10" s="7"/>
      <c r="H10" s="7"/>
      <c r="I10" s="7"/>
    </row>
    <row r="11" spans="2:12">
      <c r="E11" s="7"/>
      <c r="F11" s="7"/>
      <c r="G11" s="7"/>
      <c r="H11" s="7"/>
      <c r="I11" s="7"/>
    </row>
    <row r="12" spans="2:12">
      <c r="E12" s="7"/>
      <c r="F12" s="7"/>
      <c r="G12" s="7"/>
      <c r="H12" s="7"/>
      <c r="I12" s="7"/>
    </row>
    <row r="14" spans="2:12" ht="26.25">
      <c r="G14" s="8" t="s">
        <v>46</v>
      </c>
      <c r="H14" s="60"/>
    </row>
    <row r="15" spans="2:12" ht="18.75">
      <c r="C15" s="43" t="s">
        <v>8</v>
      </c>
      <c r="J15" t="s">
        <v>211</v>
      </c>
    </row>
    <row r="17" spans="3:10">
      <c r="C17" s="59" t="s">
        <v>9</v>
      </c>
      <c r="J17" t="s">
        <v>52</v>
      </c>
    </row>
    <row r="18" spans="3:10" ht="15.75" thickBot="1"/>
    <row r="19" spans="3:10" ht="21.75" customHeight="1" thickBot="1">
      <c r="C19" s="515" t="s">
        <v>10</v>
      </c>
      <c r="D19" s="516"/>
      <c r="E19" s="700" t="s">
        <v>11</v>
      </c>
      <c r="F19" s="701"/>
      <c r="G19" s="701"/>
      <c r="H19" s="701"/>
      <c r="I19" s="701"/>
      <c r="J19" s="702"/>
    </row>
    <row r="20" spans="3:10" ht="21.75" customHeight="1" thickBot="1">
      <c r="C20" s="515" t="s">
        <v>12</v>
      </c>
      <c r="D20" s="516"/>
      <c r="E20" s="700" t="s">
        <v>13</v>
      </c>
      <c r="F20" s="701"/>
      <c r="G20" s="701"/>
      <c r="H20" s="701"/>
      <c r="I20" s="701"/>
      <c r="J20" s="702"/>
    </row>
    <row r="21" spans="3:10" ht="21.75" customHeight="1" thickBot="1">
      <c r="C21" s="515" t="s">
        <v>4</v>
      </c>
      <c r="D21" s="516"/>
      <c r="E21" s="700" t="s">
        <v>13</v>
      </c>
      <c r="F21" s="701"/>
      <c r="G21" s="701"/>
      <c r="H21" s="701"/>
      <c r="I21" s="701"/>
      <c r="J21" s="702"/>
    </row>
    <row r="22" spans="3:10" ht="21.75" customHeight="1" thickBot="1">
      <c r="C22" s="515" t="s">
        <v>84</v>
      </c>
      <c r="D22" s="516"/>
      <c r="E22" s="700" t="s">
        <v>13</v>
      </c>
      <c r="F22" s="701"/>
      <c r="G22" s="701"/>
      <c r="H22" s="701"/>
      <c r="I22" s="701"/>
      <c r="J22" s="702"/>
    </row>
    <row r="23" spans="3:10" ht="21.75" customHeight="1" thickBot="1">
      <c r="C23" s="515" t="s">
        <v>129</v>
      </c>
      <c r="D23" s="516"/>
      <c r="E23" s="703" t="s">
        <v>13</v>
      </c>
      <c r="F23" s="704"/>
      <c r="G23" s="704"/>
      <c r="H23" s="704"/>
      <c r="I23" s="704"/>
      <c r="J23" s="705"/>
    </row>
    <row r="24" spans="3:10" ht="21.75" customHeight="1" thickBot="1">
      <c r="C24" s="515" t="s">
        <v>118</v>
      </c>
      <c r="D24" s="517"/>
      <c r="E24" s="703" t="s">
        <v>13</v>
      </c>
      <c r="F24" s="704"/>
      <c r="G24" s="704"/>
      <c r="H24" s="704"/>
      <c r="I24" s="704"/>
      <c r="J24" s="705"/>
    </row>
    <row r="25" spans="3:10" ht="21.75" customHeight="1" thickBot="1">
      <c r="C25" s="515" t="s">
        <v>206</v>
      </c>
      <c r="D25" s="517"/>
      <c r="E25" s="703" t="s">
        <v>13</v>
      </c>
      <c r="F25" s="704"/>
      <c r="G25" s="704"/>
      <c r="H25" s="704"/>
      <c r="I25" s="704"/>
      <c r="J25" s="705"/>
    </row>
    <row r="26" spans="3:10" ht="21.75" customHeight="1" thickBot="1">
      <c r="C26" s="515" t="s">
        <v>14</v>
      </c>
      <c r="D26" s="516"/>
      <c r="E26" s="706" t="s">
        <v>15</v>
      </c>
      <c r="F26" s="707"/>
      <c r="G26" s="707"/>
      <c r="H26" s="707"/>
      <c r="I26" s="707"/>
      <c r="J26" s="708"/>
    </row>
    <row r="27" spans="3:10">
      <c r="C27" s="9" t="s">
        <v>47</v>
      </c>
    </row>
    <row r="29" spans="3:10">
      <c r="C29" s="62" t="s">
        <v>210</v>
      </c>
    </row>
    <row r="30" spans="3:10">
      <c r="C30" s="62" t="s">
        <v>48</v>
      </c>
    </row>
  </sheetData>
  <mergeCells count="16">
    <mergeCell ref="E22:J22"/>
    <mergeCell ref="E23:J23"/>
    <mergeCell ref="E26:J26"/>
    <mergeCell ref="C26:D26"/>
    <mergeCell ref="C23:D23"/>
    <mergeCell ref="C22:D22"/>
    <mergeCell ref="C24:D24"/>
    <mergeCell ref="C25:D25"/>
    <mergeCell ref="E24:J24"/>
    <mergeCell ref="E25:J25"/>
    <mergeCell ref="E19:J19"/>
    <mergeCell ref="C19:D19"/>
    <mergeCell ref="C20:D20"/>
    <mergeCell ref="C21:D21"/>
    <mergeCell ref="E20:J20"/>
    <mergeCell ref="E21:J21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V24"/>
  <sheetViews>
    <sheetView showGridLines="0" workbookViewId="0">
      <selection activeCell="E5" sqref="E5"/>
    </sheetView>
  </sheetViews>
  <sheetFormatPr defaultRowHeight="15"/>
  <cols>
    <col min="1" max="1" width="1.85546875" customWidth="1"/>
    <col min="2" max="2" width="17.140625" customWidth="1"/>
    <col min="3" max="3" width="10.7109375" customWidth="1"/>
    <col min="4" max="4" width="6" customWidth="1"/>
    <col min="5" max="5" width="4.85546875" customWidth="1"/>
    <col min="6" max="6" width="0.7109375" customWidth="1"/>
    <col min="7" max="7" width="7.28515625" customWidth="1"/>
    <col min="8" max="8" width="0.5703125" customWidth="1"/>
    <col min="9" max="9" width="5.140625" customWidth="1"/>
    <col min="10" max="10" width="12" customWidth="1"/>
    <col min="13" max="13" width="12.140625" customWidth="1"/>
    <col min="15" max="15" width="12.42578125" customWidth="1"/>
    <col min="17" max="17" width="5.85546875" customWidth="1"/>
    <col min="19" max="19" width="5.5703125" customWidth="1"/>
  </cols>
  <sheetData>
    <row r="1" spans="1:20" ht="5.25" customHeight="1"/>
    <row r="2" spans="1:20" ht="24" customHeight="1" thickBot="1">
      <c r="A2" s="683" t="s">
        <v>58</v>
      </c>
      <c r="B2" s="684"/>
      <c r="C2" s="684"/>
      <c r="D2" s="684"/>
      <c r="E2" s="685"/>
      <c r="I2" s="682"/>
      <c r="J2" s="682"/>
      <c r="K2" s="682"/>
      <c r="L2" s="682"/>
      <c r="N2" s="693"/>
      <c r="O2" s="693"/>
      <c r="P2" s="3"/>
      <c r="Q2" s="3"/>
      <c r="R2" s="3"/>
      <c r="S2" s="3"/>
    </row>
    <row r="3" spans="1:20" ht="20.25" customHeight="1" thickBot="1">
      <c r="B3" s="236" t="s">
        <v>43</v>
      </c>
      <c r="C3" s="236" t="s">
        <v>44</v>
      </c>
      <c r="D3" s="236" t="s">
        <v>45</v>
      </c>
      <c r="E3" s="237" t="s">
        <v>89</v>
      </c>
      <c r="I3" s="311"/>
      <c r="J3" s="676" t="s">
        <v>88</v>
      </c>
      <c r="K3" s="677"/>
      <c r="L3" s="677"/>
      <c r="M3" s="677"/>
      <c r="N3" s="677"/>
      <c r="O3" s="678"/>
      <c r="P3" s="3"/>
      <c r="Q3" s="3"/>
      <c r="R3" s="3"/>
      <c r="S3" s="3"/>
      <c r="T3" s="3"/>
    </row>
    <row r="4" spans="1:20" ht="21" customHeight="1" thickBot="1">
      <c r="A4">
        <v>1</v>
      </c>
      <c r="B4" s="282" t="s">
        <v>31</v>
      </c>
      <c r="C4" s="54" t="s">
        <v>156</v>
      </c>
      <c r="D4" s="55">
        <v>77</v>
      </c>
      <c r="E4" s="127">
        <v>2004</v>
      </c>
      <c r="J4" s="679">
        <v>41349</v>
      </c>
      <c r="K4" s="680"/>
      <c r="L4" s="680"/>
      <c r="M4" s="680"/>
      <c r="N4" s="680"/>
      <c r="O4" s="681"/>
      <c r="P4" s="3"/>
      <c r="Q4" s="3"/>
      <c r="R4" s="3"/>
      <c r="S4" s="3"/>
    </row>
    <row r="5" spans="1:20" ht="21" customHeight="1">
      <c r="A5">
        <v>2</v>
      </c>
      <c r="B5" s="223" t="s">
        <v>126</v>
      </c>
      <c r="C5" s="57" t="s">
        <v>78</v>
      </c>
      <c r="D5" s="56">
        <v>36</v>
      </c>
      <c r="E5" s="126">
        <v>2003</v>
      </c>
      <c r="N5" s="128"/>
      <c r="O5" s="128"/>
      <c r="P5" s="3"/>
      <c r="Q5" s="3"/>
      <c r="R5" s="3"/>
      <c r="S5" s="3"/>
    </row>
    <row r="6" spans="1:20" ht="21" customHeight="1">
      <c r="A6">
        <v>3</v>
      </c>
      <c r="B6" s="223" t="s">
        <v>22</v>
      </c>
      <c r="C6" s="57" t="s">
        <v>127</v>
      </c>
      <c r="D6" s="58">
        <v>32</v>
      </c>
      <c r="E6" s="127">
        <v>2004</v>
      </c>
      <c r="N6" s="128"/>
      <c r="O6" s="128"/>
      <c r="P6" s="3"/>
      <c r="Q6" s="3"/>
      <c r="R6" s="3"/>
      <c r="S6" s="3"/>
    </row>
    <row r="7" spans="1:20" ht="21" customHeight="1">
      <c r="A7">
        <v>4</v>
      </c>
      <c r="B7" s="223" t="s">
        <v>86</v>
      </c>
      <c r="C7" s="57" t="s">
        <v>21</v>
      </c>
      <c r="D7" s="56">
        <v>18</v>
      </c>
      <c r="E7" s="126">
        <v>2003</v>
      </c>
      <c r="N7" s="128"/>
      <c r="O7" s="128"/>
      <c r="P7" s="3"/>
      <c r="Q7" s="3"/>
      <c r="R7" s="3"/>
      <c r="S7" s="3"/>
    </row>
    <row r="8" spans="1:20" ht="21" customHeight="1">
      <c r="A8">
        <v>5</v>
      </c>
      <c r="B8" s="223" t="s">
        <v>70</v>
      </c>
      <c r="C8" s="57" t="s">
        <v>78</v>
      </c>
      <c r="D8" s="56">
        <v>15</v>
      </c>
      <c r="E8" s="127">
        <v>2004</v>
      </c>
      <c r="P8" s="3"/>
      <c r="Q8" s="3"/>
      <c r="R8" s="3"/>
      <c r="S8" s="3"/>
    </row>
    <row r="9" spans="1:20" ht="21" customHeight="1">
      <c r="A9">
        <v>6</v>
      </c>
      <c r="B9" s="223" t="s">
        <v>121</v>
      </c>
      <c r="C9" s="57" t="s">
        <v>78</v>
      </c>
      <c r="D9" s="56">
        <v>14</v>
      </c>
      <c r="E9" s="123">
        <v>2002</v>
      </c>
      <c r="O9" s="3"/>
      <c r="P9" s="3"/>
      <c r="Q9" s="3"/>
      <c r="R9" s="3"/>
      <c r="S9" s="3"/>
    </row>
    <row r="10" spans="1:20" ht="21" customHeight="1">
      <c r="A10">
        <v>7</v>
      </c>
      <c r="B10" s="283" t="s">
        <v>141</v>
      </c>
      <c r="C10" s="159" t="s">
        <v>143</v>
      </c>
      <c r="D10" s="56">
        <v>10</v>
      </c>
      <c r="E10" s="126">
        <v>2003</v>
      </c>
      <c r="O10" s="3"/>
      <c r="Q10" s="3"/>
      <c r="R10" s="3"/>
      <c r="S10" s="3"/>
    </row>
    <row r="11" spans="1:20" ht="21" customHeight="1">
      <c r="A11">
        <v>7</v>
      </c>
      <c r="B11" s="283" t="s">
        <v>23</v>
      </c>
      <c r="C11" s="159" t="s">
        <v>30</v>
      </c>
      <c r="D11" s="56">
        <v>5</v>
      </c>
      <c r="E11" s="126">
        <v>2003</v>
      </c>
      <c r="F11" s="109"/>
      <c r="G11" s="109"/>
      <c r="H11" s="109"/>
      <c r="O11" s="3"/>
      <c r="Q11" s="3"/>
      <c r="R11" s="3"/>
      <c r="S11" s="3"/>
      <c r="T11" s="3"/>
    </row>
    <row r="12" spans="1:20" ht="21" customHeight="1">
      <c r="A12">
        <v>7</v>
      </c>
      <c r="B12" s="223" t="s">
        <v>99</v>
      </c>
      <c r="C12" s="57" t="s">
        <v>21</v>
      </c>
      <c r="D12" s="58">
        <v>2</v>
      </c>
      <c r="E12" s="125">
        <v>2005</v>
      </c>
      <c r="F12" s="109"/>
      <c r="G12" s="109"/>
      <c r="H12" s="109"/>
      <c r="Q12" s="3"/>
      <c r="R12" s="3"/>
      <c r="S12" s="3"/>
      <c r="T12" s="3"/>
    </row>
    <row r="13" spans="1:20" ht="21" customHeight="1">
      <c r="A13">
        <v>7</v>
      </c>
      <c r="B13" s="283"/>
      <c r="C13" s="159"/>
      <c r="D13" s="56"/>
      <c r="E13" s="125"/>
      <c r="F13" s="109"/>
      <c r="G13" s="109"/>
      <c r="H13" s="109"/>
      <c r="Q13" s="3"/>
      <c r="R13" s="3"/>
      <c r="S13" s="3"/>
    </row>
    <row r="14" spans="1:20" ht="21" customHeight="1" thickBot="1">
      <c r="A14">
        <v>7</v>
      </c>
      <c r="B14" s="223"/>
      <c r="C14" s="57"/>
      <c r="D14" s="58"/>
      <c r="E14" s="124"/>
      <c r="F14" s="109"/>
      <c r="G14" s="109"/>
      <c r="H14" s="109"/>
      <c r="O14" s="64"/>
    </row>
    <row r="15" spans="1:20" ht="21" customHeight="1">
      <c r="B15" s="223"/>
      <c r="C15" s="57"/>
      <c r="D15" s="58"/>
      <c r="E15" s="127"/>
      <c r="F15" s="109"/>
      <c r="G15" s="109"/>
      <c r="H15" s="109"/>
      <c r="L15" s="687" t="s">
        <v>49</v>
      </c>
      <c r="M15" s="688"/>
    </row>
    <row r="16" spans="1:20" ht="21" customHeight="1">
      <c r="A16" s="75"/>
      <c r="B16" s="223"/>
      <c r="C16" s="57"/>
      <c r="D16" s="56"/>
      <c r="E16" s="126"/>
      <c r="F16" s="109"/>
      <c r="G16" s="109"/>
      <c r="H16" s="109"/>
      <c r="L16" s="689"/>
      <c r="M16" s="690"/>
    </row>
    <row r="17" spans="2:22" ht="21" customHeight="1">
      <c r="B17" s="223"/>
      <c r="C17" s="57"/>
      <c r="D17" s="56"/>
      <c r="E17" s="127"/>
      <c r="F17" s="109"/>
      <c r="G17" s="109"/>
      <c r="H17" s="109"/>
      <c r="L17" s="689"/>
      <c r="M17" s="690"/>
    </row>
    <row r="18" spans="2:22" ht="21" customHeight="1" thickBot="1">
      <c r="B18" s="284"/>
      <c r="C18" s="57"/>
      <c r="D18" s="238"/>
      <c r="E18" s="127"/>
      <c r="F18" s="109"/>
      <c r="G18" s="109"/>
      <c r="H18" s="109"/>
      <c r="L18" s="65"/>
      <c r="M18" s="66"/>
    </row>
    <row r="19" spans="2:22" ht="21" customHeight="1">
      <c r="B19" s="223"/>
      <c r="C19" s="57"/>
      <c r="D19" s="56"/>
      <c r="E19" s="123"/>
      <c r="F19" s="109"/>
      <c r="G19" s="109"/>
      <c r="H19" s="109"/>
      <c r="J19" s="687" t="s">
        <v>50</v>
      </c>
      <c r="K19" s="691"/>
      <c r="L19" s="67"/>
      <c r="M19" s="67"/>
      <c r="N19" s="691" t="s">
        <v>51</v>
      </c>
      <c r="O19" s="688"/>
    </row>
    <row r="20" spans="2:22" ht="21" customHeight="1">
      <c r="B20" s="223"/>
      <c r="C20" s="57"/>
      <c r="D20" s="56"/>
      <c r="E20" s="252"/>
      <c r="F20" s="109"/>
      <c r="G20" s="109"/>
      <c r="H20" s="109"/>
      <c r="J20" s="689"/>
      <c r="K20" s="692"/>
      <c r="L20" s="67"/>
      <c r="M20" s="67"/>
      <c r="N20" s="692"/>
      <c r="O20" s="690"/>
      <c r="P20" s="128"/>
      <c r="Q20" s="128"/>
      <c r="R20" s="128"/>
      <c r="S20" s="128"/>
      <c r="T20" s="686"/>
      <c r="U20" s="686"/>
      <c r="V20" s="128"/>
    </row>
    <row r="21" spans="2:22" ht="21" customHeight="1">
      <c r="B21" s="223"/>
      <c r="C21" s="57"/>
      <c r="D21" s="56"/>
      <c r="E21" s="252"/>
      <c r="F21" s="109"/>
      <c r="G21" s="109"/>
      <c r="H21" s="109"/>
      <c r="J21" s="689"/>
      <c r="K21" s="692"/>
      <c r="L21" s="67"/>
      <c r="M21" s="67"/>
      <c r="N21" s="692"/>
      <c r="O21" s="690"/>
      <c r="P21" s="686"/>
      <c r="Q21" s="686"/>
      <c r="R21" s="686"/>
      <c r="S21" s="686"/>
      <c r="T21" s="686"/>
      <c r="U21" s="686"/>
      <c r="V21" s="128"/>
    </row>
    <row r="22" spans="2:22" ht="16.5" customHeight="1" thickBot="1">
      <c r="B22" s="223"/>
      <c r="C22" s="57"/>
      <c r="D22" s="56"/>
      <c r="E22" s="127"/>
      <c r="F22" s="109"/>
      <c r="G22" s="109"/>
      <c r="H22" s="109"/>
      <c r="J22" s="68"/>
      <c r="K22" s="69"/>
      <c r="L22" s="69"/>
      <c r="M22" s="69"/>
      <c r="N22" s="69"/>
      <c r="O22" s="310"/>
      <c r="P22" s="301"/>
      <c r="Q22" s="301"/>
      <c r="R22" s="301"/>
      <c r="S22" s="301"/>
      <c r="T22" s="682"/>
      <c r="U22" s="682"/>
      <c r="V22" s="128"/>
    </row>
    <row r="23" spans="2:22" ht="21" customHeight="1">
      <c r="B23" s="223"/>
      <c r="C23" s="57"/>
      <c r="D23" s="56"/>
      <c r="E23" s="123"/>
      <c r="P23" s="675"/>
      <c r="Q23" s="675"/>
    </row>
    <row r="24" spans="2:22">
      <c r="P24" s="675"/>
      <c r="Q24" s="675"/>
    </row>
  </sheetData>
  <sortState ref="B7:E12">
    <sortCondition descending="1" ref="D7:D12"/>
  </sortState>
  <mergeCells count="13">
    <mergeCell ref="P23:Q24"/>
    <mergeCell ref="J3:O3"/>
    <mergeCell ref="J4:O4"/>
    <mergeCell ref="T22:U22"/>
    <mergeCell ref="A2:E2"/>
    <mergeCell ref="P21:Q21"/>
    <mergeCell ref="R21:S21"/>
    <mergeCell ref="T20:U21"/>
    <mergeCell ref="L15:M17"/>
    <mergeCell ref="J19:K21"/>
    <mergeCell ref="N19:O21"/>
    <mergeCell ref="I2:L2"/>
    <mergeCell ref="N2:O2"/>
  </mergeCells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C4:O19"/>
  <sheetViews>
    <sheetView showGridLines="0" tabSelected="1" topLeftCell="B1" workbookViewId="0">
      <selection activeCell="S11" sqref="S11"/>
    </sheetView>
  </sheetViews>
  <sheetFormatPr defaultRowHeight="15"/>
  <cols>
    <col min="1" max="2" width="4.140625" customWidth="1"/>
    <col min="3" max="3" width="10.85546875" customWidth="1"/>
    <col min="4" max="4" width="36.85546875" customWidth="1"/>
    <col min="5" max="5" width="0.7109375" customWidth="1"/>
    <col min="6" max="10" width="6.42578125" customWidth="1"/>
    <col min="14" max="14" width="6.5703125" customWidth="1"/>
  </cols>
  <sheetData>
    <row r="4" spans="3:15">
      <c r="L4" s="3"/>
      <c r="M4" s="3"/>
      <c r="N4" s="3"/>
    </row>
    <row r="5" spans="3:15" ht="37.5" customHeight="1" thickBot="1">
      <c r="D5" s="694" t="s">
        <v>102</v>
      </c>
      <c r="E5" s="695"/>
      <c r="F5" s="695"/>
      <c r="G5" s="696"/>
      <c r="H5" s="697">
        <v>41349</v>
      </c>
      <c r="I5" s="698"/>
      <c r="J5" s="698"/>
      <c r="K5" s="699"/>
      <c r="L5" s="225"/>
      <c r="M5" s="3"/>
      <c r="N5" s="3"/>
      <c r="O5" s="3"/>
    </row>
    <row r="6" spans="3:15" ht="35.25" customHeight="1">
      <c r="C6" s="226"/>
      <c r="D6" s="227"/>
      <c r="E6" s="227"/>
      <c r="F6" s="227"/>
      <c r="G6" s="227"/>
      <c r="H6" s="227"/>
      <c r="I6" s="227"/>
      <c r="J6" s="227"/>
      <c r="K6" s="227"/>
      <c r="L6" s="227"/>
      <c r="M6" s="228"/>
      <c r="N6" s="3"/>
      <c r="O6" s="3"/>
    </row>
    <row r="7" spans="3:15" ht="15.75" thickBot="1">
      <c r="C7" s="229"/>
      <c r="D7" s="240" t="s">
        <v>109</v>
      </c>
      <c r="E7" s="239"/>
      <c r="F7" s="300" t="s">
        <v>103</v>
      </c>
      <c r="G7" s="240" t="s">
        <v>104</v>
      </c>
      <c r="H7" s="241" t="s">
        <v>105</v>
      </c>
      <c r="I7" s="240" t="s">
        <v>106</v>
      </c>
      <c r="J7" s="240" t="s">
        <v>107</v>
      </c>
      <c r="K7" s="240" t="s">
        <v>6</v>
      </c>
      <c r="L7" s="240" t="s">
        <v>7</v>
      </c>
      <c r="M7" s="232"/>
      <c r="N7" s="3"/>
      <c r="O7" s="3"/>
    </row>
    <row r="8" spans="3:15" ht="36.75" customHeight="1" thickBot="1">
      <c r="C8" s="230"/>
      <c r="D8" s="287" t="s">
        <v>120</v>
      </c>
      <c r="E8" s="222"/>
      <c r="F8" s="290">
        <v>7</v>
      </c>
      <c r="G8" s="291">
        <v>1</v>
      </c>
      <c r="H8" s="210">
        <v>0</v>
      </c>
      <c r="I8" s="292">
        <v>6</v>
      </c>
      <c r="J8" s="297">
        <v>3</v>
      </c>
      <c r="K8" s="215">
        <v>12</v>
      </c>
      <c r="L8" s="211">
        <v>28</v>
      </c>
      <c r="M8" s="232"/>
      <c r="N8" s="3"/>
      <c r="O8" s="3"/>
    </row>
    <row r="9" spans="3:15" ht="36.75" customHeight="1">
      <c r="C9" s="230"/>
      <c r="D9" s="218" t="s">
        <v>4</v>
      </c>
      <c r="E9" s="222"/>
      <c r="F9" s="293">
        <v>7</v>
      </c>
      <c r="G9" s="288">
        <v>6</v>
      </c>
      <c r="H9" s="209">
        <v>1</v>
      </c>
      <c r="I9" s="289">
        <v>0</v>
      </c>
      <c r="J9" s="298">
        <v>18</v>
      </c>
      <c r="K9" s="216">
        <v>32</v>
      </c>
      <c r="L9" s="212">
        <v>5</v>
      </c>
      <c r="M9" s="232"/>
      <c r="N9" s="3"/>
      <c r="O9" s="3"/>
    </row>
    <row r="10" spans="3:15" ht="36.75" customHeight="1">
      <c r="C10" s="230"/>
      <c r="D10" s="219" t="s">
        <v>84</v>
      </c>
      <c r="E10" s="222"/>
      <c r="F10" s="293">
        <v>10</v>
      </c>
      <c r="G10" s="288">
        <v>9</v>
      </c>
      <c r="H10" s="209">
        <v>1</v>
      </c>
      <c r="I10" s="289">
        <v>0</v>
      </c>
      <c r="J10" s="298">
        <v>27</v>
      </c>
      <c r="K10" s="216">
        <v>77</v>
      </c>
      <c r="L10" s="212">
        <v>26</v>
      </c>
      <c r="M10" s="232"/>
      <c r="N10" s="3"/>
      <c r="O10" s="3"/>
    </row>
    <row r="11" spans="3:15" ht="36.75" customHeight="1">
      <c r="C11" s="230"/>
      <c r="D11" s="220" t="s">
        <v>129</v>
      </c>
      <c r="E11" s="222"/>
      <c r="F11" s="293">
        <v>8</v>
      </c>
      <c r="G11" s="288">
        <v>6</v>
      </c>
      <c r="H11" s="209">
        <v>0</v>
      </c>
      <c r="I11" s="289">
        <v>2</v>
      </c>
      <c r="J11" s="298">
        <v>18</v>
      </c>
      <c r="K11" s="216">
        <v>105</v>
      </c>
      <c r="L11" s="212">
        <v>23</v>
      </c>
      <c r="M11" s="232"/>
      <c r="N11" s="3"/>
      <c r="O11" s="3"/>
    </row>
    <row r="12" spans="3:15" ht="36.75" customHeight="1" thickBot="1">
      <c r="C12" s="230"/>
      <c r="D12" s="221" t="s">
        <v>108</v>
      </c>
      <c r="E12" s="222"/>
      <c r="F12" s="294">
        <v>14</v>
      </c>
      <c r="G12" s="295">
        <v>3</v>
      </c>
      <c r="H12" s="213">
        <v>3</v>
      </c>
      <c r="I12" s="296">
        <v>8</v>
      </c>
      <c r="J12" s="299">
        <v>12</v>
      </c>
      <c r="K12" s="217">
        <v>29</v>
      </c>
      <c r="L12" s="214">
        <v>49</v>
      </c>
      <c r="M12" s="232"/>
      <c r="N12" s="3"/>
      <c r="O12" s="3"/>
    </row>
    <row r="13" spans="3:15" ht="36.75" customHeight="1" thickBot="1">
      <c r="C13" s="230"/>
      <c r="D13" s="440" t="s">
        <v>203</v>
      </c>
      <c r="E13" s="222">
        <v>1</v>
      </c>
      <c r="F13" s="501">
        <v>4</v>
      </c>
      <c r="G13" s="502">
        <v>1</v>
      </c>
      <c r="H13" s="503">
        <v>1</v>
      </c>
      <c r="I13" s="504">
        <v>2</v>
      </c>
      <c r="J13" s="505">
        <v>4</v>
      </c>
      <c r="K13" s="506">
        <v>7</v>
      </c>
      <c r="L13" s="507">
        <v>11</v>
      </c>
      <c r="M13" s="232"/>
      <c r="N13" s="3"/>
      <c r="O13" s="3"/>
    </row>
    <row r="14" spans="3:15" ht="52.5" customHeight="1" thickBot="1">
      <c r="C14" s="229"/>
      <c r="D14" s="234"/>
      <c r="E14" s="3"/>
      <c r="F14" s="508">
        <f t="shared" ref="F14:L14" si="0">SUM(F8:F13)</f>
        <v>50</v>
      </c>
      <c r="G14" s="509">
        <f t="shared" si="0"/>
        <v>26</v>
      </c>
      <c r="H14" s="510">
        <f t="shared" si="0"/>
        <v>6</v>
      </c>
      <c r="I14" s="511">
        <f t="shared" si="0"/>
        <v>18</v>
      </c>
      <c r="J14" s="512">
        <f t="shared" si="0"/>
        <v>82</v>
      </c>
      <c r="K14" s="513">
        <f t="shared" si="0"/>
        <v>262</v>
      </c>
      <c r="L14" s="514">
        <f t="shared" si="0"/>
        <v>142</v>
      </c>
      <c r="M14" s="232"/>
      <c r="N14" s="3"/>
      <c r="O14" s="3"/>
    </row>
    <row r="15" spans="3:15" ht="25.5" customHeight="1" thickTop="1">
      <c r="C15" s="229"/>
      <c r="D15" s="234"/>
      <c r="E15" s="234"/>
      <c r="F15" s="234"/>
      <c r="G15" s="234"/>
      <c r="H15" s="234"/>
      <c r="I15" s="234"/>
      <c r="J15" s="234"/>
      <c r="K15" s="234"/>
      <c r="L15" s="234"/>
      <c r="M15" s="232"/>
      <c r="N15" s="3"/>
      <c r="O15" s="3"/>
    </row>
    <row r="16" spans="3:15" ht="20.25" customHeight="1" thickBot="1">
      <c r="C16" s="231"/>
      <c r="D16" s="235"/>
      <c r="E16" s="235"/>
      <c r="F16" s="235"/>
      <c r="G16" s="235"/>
      <c r="H16" s="235"/>
      <c r="I16" s="235"/>
      <c r="J16" s="235"/>
      <c r="K16" s="235"/>
      <c r="L16" s="235"/>
      <c r="M16" s="233"/>
      <c r="N16" s="3"/>
      <c r="O16" s="3"/>
    </row>
    <row r="17" spans="3:15"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</row>
    <row r="18" spans="3:15"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</row>
    <row r="19" spans="3:15" ht="28.5" customHeight="1"/>
  </sheetData>
  <mergeCells count="2">
    <mergeCell ref="D5:G5"/>
    <mergeCell ref="H5:K5"/>
  </mergeCells>
  <pageMargins left="0.70866141732283472" right="0.70866141732283472" top="0.56000000000000005" bottom="0.42" header="0.31496062992125984" footer="0.31496062992125984"/>
  <pageSetup paperSize="9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N39"/>
  <sheetViews>
    <sheetView showGridLines="0" workbookViewId="0">
      <selection activeCell="AN13" sqref="AN13"/>
    </sheetView>
  </sheetViews>
  <sheetFormatPr defaultRowHeight="15"/>
  <cols>
    <col min="1" max="1" width="3.140625" customWidth="1"/>
    <col min="2" max="2" width="3.42578125" customWidth="1"/>
    <col min="3" max="3" width="3.140625" customWidth="1"/>
    <col min="4" max="4" width="10.7109375" customWidth="1"/>
    <col min="5" max="5" width="10.85546875" customWidth="1"/>
    <col min="6" max="35" width="3" customWidth="1"/>
    <col min="36" max="36" width="1.42578125" customWidth="1"/>
    <col min="40" max="40" width="11.85546875" customWidth="1"/>
    <col min="41" max="41" width="11" customWidth="1"/>
  </cols>
  <sheetData>
    <row r="1" spans="1:40" ht="15.75" thickBot="1"/>
    <row r="2" spans="1:40" ht="15.75" thickBot="1">
      <c r="F2" s="526" t="s">
        <v>5</v>
      </c>
      <c r="G2" s="527"/>
      <c r="H2" s="527"/>
      <c r="I2" s="527"/>
      <c r="J2" s="527"/>
      <c r="K2" s="527"/>
      <c r="L2" s="527"/>
      <c r="M2" s="527"/>
      <c r="N2" s="527"/>
      <c r="O2" s="527"/>
      <c r="P2" s="527"/>
      <c r="Q2" s="527"/>
      <c r="R2" s="527"/>
      <c r="S2" s="527"/>
      <c r="T2" s="527"/>
      <c r="U2" s="528"/>
      <c r="V2" s="529" t="s">
        <v>54</v>
      </c>
      <c r="W2" s="530"/>
      <c r="X2" s="530"/>
      <c r="Y2" s="530"/>
      <c r="Z2" s="530"/>
      <c r="AA2" s="530"/>
      <c r="AB2" s="530"/>
      <c r="AC2" s="530"/>
      <c r="AD2" s="530"/>
      <c r="AE2" s="530"/>
      <c r="AF2" s="530"/>
      <c r="AG2" s="530"/>
      <c r="AH2" s="530"/>
      <c r="AI2" s="531"/>
    </row>
    <row r="3" spans="1:40" ht="15" customHeight="1">
      <c r="C3" s="5"/>
      <c r="D3" s="10"/>
      <c r="E3" s="11"/>
      <c r="F3" s="532" t="s">
        <v>174</v>
      </c>
      <c r="G3" s="535">
        <v>41231</v>
      </c>
      <c r="H3" s="532" t="s">
        <v>179</v>
      </c>
      <c r="I3" s="535">
        <v>41238</v>
      </c>
      <c r="J3" s="532" t="s">
        <v>184</v>
      </c>
      <c r="K3" s="535">
        <v>41252</v>
      </c>
      <c r="L3" s="532" t="s">
        <v>186</v>
      </c>
      <c r="M3" s="535">
        <v>41273</v>
      </c>
      <c r="N3" s="538" t="s">
        <v>189</v>
      </c>
      <c r="O3" s="541" t="s">
        <v>190</v>
      </c>
      <c r="P3" s="532" t="s">
        <v>174</v>
      </c>
      <c r="Q3" s="535">
        <v>41304</v>
      </c>
      <c r="R3" s="532" t="s">
        <v>183</v>
      </c>
      <c r="S3" s="535">
        <v>41315</v>
      </c>
      <c r="T3" s="532" t="s">
        <v>184</v>
      </c>
      <c r="U3" s="535">
        <v>41322</v>
      </c>
      <c r="V3" s="518" t="s">
        <v>177</v>
      </c>
      <c r="W3" s="521">
        <v>41336</v>
      </c>
      <c r="X3" s="518" t="s">
        <v>162</v>
      </c>
      <c r="Y3" s="521">
        <v>41343</v>
      </c>
      <c r="Z3" s="518"/>
      <c r="AA3" s="521"/>
      <c r="AB3" s="518"/>
      <c r="AC3" s="521"/>
      <c r="AD3" s="518"/>
      <c r="AE3" s="521"/>
      <c r="AF3" s="518"/>
      <c r="AG3" s="521"/>
      <c r="AH3" s="518"/>
      <c r="AI3" s="521"/>
    </row>
    <row r="4" spans="1:40" ht="21.75" thickBot="1">
      <c r="C4" s="5"/>
      <c r="D4" s="557" t="s">
        <v>120</v>
      </c>
      <c r="E4" s="558"/>
      <c r="F4" s="533"/>
      <c r="G4" s="536"/>
      <c r="H4" s="533"/>
      <c r="I4" s="536"/>
      <c r="J4" s="533"/>
      <c r="K4" s="536"/>
      <c r="L4" s="533"/>
      <c r="M4" s="536"/>
      <c r="N4" s="539"/>
      <c r="O4" s="542"/>
      <c r="P4" s="533"/>
      <c r="Q4" s="536"/>
      <c r="R4" s="533"/>
      <c r="S4" s="536"/>
      <c r="T4" s="533"/>
      <c r="U4" s="536"/>
      <c r="V4" s="519"/>
      <c r="W4" s="522"/>
      <c r="X4" s="519"/>
      <c r="Y4" s="522"/>
      <c r="Z4" s="519"/>
      <c r="AA4" s="522"/>
      <c r="AB4" s="519"/>
      <c r="AC4" s="522"/>
      <c r="AD4" s="519"/>
      <c r="AE4" s="522"/>
      <c r="AF4" s="519"/>
      <c r="AG4" s="522"/>
      <c r="AH4" s="519"/>
      <c r="AI4" s="522"/>
    </row>
    <row r="5" spans="1:40" ht="15.75">
      <c r="B5" s="12"/>
      <c r="C5" s="13"/>
      <c r="D5" s="552">
        <v>2001</v>
      </c>
      <c r="E5" s="553"/>
      <c r="F5" s="533"/>
      <c r="G5" s="536"/>
      <c r="H5" s="533"/>
      <c r="I5" s="536"/>
      <c r="J5" s="533"/>
      <c r="K5" s="536"/>
      <c r="L5" s="533"/>
      <c r="M5" s="536"/>
      <c r="N5" s="539"/>
      <c r="O5" s="542"/>
      <c r="P5" s="533"/>
      <c r="Q5" s="536"/>
      <c r="R5" s="533"/>
      <c r="S5" s="536"/>
      <c r="T5" s="533"/>
      <c r="U5" s="536"/>
      <c r="V5" s="519"/>
      <c r="W5" s="522"/>
      <c r="X5" s="519"/>
      <c r="Y5" s="522"/>
      <c r="Z5" s="519"/>
      <c r="AA5" s="522"/>
      <c r="AB5" s="519"/>
      <c r="AC5" s="522"/>
      <c r="AD5" s="519"/>
      <c r="AE5" s="522"/>
      <c r="AF5" s="519"/>
      <c r="AG5" s="522"/>
      <c r="AH5" s="519"/>
      <c r="AI5" s="522"/>
    </row>
    <row r="6" spans="1:40" ht="15.75" thickBot="1">
      <c r="B6" s="544" t="s">
        <v>16</v>
      </c>
      <c r="C6" s="545"/>
      <c r="D6" s="6"/>
      <c r="E6" s="14"/>
      <c r="F6" s="534"/>
      <c r="G6" s="537"/>
      <c r="H6" s="534"/>
      <c r="I6" s="537"/>
      <c r="J6" s="534"/>
      <c r="K6" s="537"/>
      <c r="L6" s="534"/>
      <c r="M6" s="537"/>
      <c r="N6" s="540"/>
      <c r="O6" s="543"/>
      <c r="P6" s="534"/>
      <c r="Q6" s="537"/>
      <c r="R6" s="534"/>
      <c r="S6" s="537"/>
      <c r="T6" s="534"/>
      <c r="U6" s="537"/>
      <c r="V6" s="520"/>
      <c r="W6" s="523"/>
      <c r="X6" s="520"/>
      <c r="Y6" s="523"/>
      <c r="Z6" s="520"/>
      <c r="AA6" s="523"/>
      <c r="AB6" s="520"/>
      <c r="AC6" s="523"/>
      <c r="AD6" s="520"/>
      <c r="AE6" s="523"/>
      <c r="AF6" s="520"/>
      <c r="AG6" s="523"/>
      <c r="AH6" s="520"/>
      <c r="AI6" s="523"/>
    </row>
    <row r="7" spans="1:40" ht="15.75" thickBot="1">
      <c r="B7" s="15"/>
      <c r="C7" s="16"/>
      <c r="D7" s="17"/>
      <c r="E7" s="18"/>
      <c r="F7" s="411">
        <v>3</v>
      </c>
      <c r="G7" s="412">
        <v>4</v>
      </c>
      <c r="H7" s="413">
        <v>0</v>
      </c>
      <c r="I7" s="414">
        <v>3</v>
      </c>
      <c r="J7" s="413">
        <v>0</v>
      </c>
      <c r="K7" s="414">
        <v>2</v>
      </c>
      <c r="L7" s="413">
        <v>1</v>
      </c>
      <c r="M7" s="414">
        <v>5</v>
      </c>
      <c r="N7" s="415">
        <v>1</v>
      </c>
      <c r="O7" s="416">
        <v>0</v>
      </c>
      <c r="P7" s="413">
        <v>7</v>
      </c>
      <c r="Q7" s="414">
        <v>2</v>
      </c>
      <c r="R7" s="413">
        <v>0</v>
      </c>
      <c r="S7" s="414">
        <v>2</v>
      </c>
      <c r="T7" s="411">
        <v>0</v>
      </c>
      <c r="U7" s="412">
        <v>1</v>
      </c>
      <c r="V7" s="417">
        <v>0</v>
      </c>
      <c r="W7" s="418">
        <v>5</v>
      </c>
      <c r="X7" s="417">
        <v>1</v>
      </c>
      <c r="Y7" s="418">
        <v>4</v>
      </c>
      <c r="Z7" s="417"/>
      <c r="AA7" s="418"/>
      <c r="AB7" s="417"/>
      <c r="AC7" s="418"/>
      <c r="AD7" s="417"/>
      <c r="AE7" s="418"/>
      <c r="AF7" s="417"/>
      <c r="AG7" s="418"/>
      <c r="AH7" s="417"/>
      <c r="AI7" s="418"/>
    </row>
    <row r="8" spans="1:40" ht="15.75" thickBot="1">
      <c r="B8" s="45" t="s">
        <v>17</v>
      </c>
      <c r="C8" s="23" t="s">
        <v>18</v>
      </c>
      <c r="D8" s="24" t="s">
        <v>19</v>
      </c>
      <c r="E8" s="25"/>
      <c r="F8" s="407" t="s">
        <v>17</v>
      </c>
      <c r="G8" s="408" t="s">
        <v>18</v>
      </c>
      <c r="H8" s="409" t="s">
        <v>17</v>
      </c>
      <c r="I8" s="410" t="s">
        <v>18</v>
      </c>
      <c r="J8" s="409" t="s">
        <v>17</v>
      </c>
      <c r="K8" s="410" t="s">
        <v>18</v>
      </c>
      <c r="L8" s="409" t="s">
        <v>17</v>
      </c>
      <c r="M8" s="410" t="s">
        <v>18</v>
      </c>
      <c r="N8" s="409" t="s">
        <v>17</v>
      </c>
      <c r="O8" s="410" t="s">
        <v>18</v>
      </c>
      <c r="P8" s="409" t="s">
        <v>17</v>
      </c>
      <c r="Q8" s="410" t="s">
        <v>18</v>
      </c>
      <c r="R8" s="409" t="s">
        <v>17</v>
      </c>
      <c r="S8" s="410" t="s">
        <v>18</v>
      </c>
      <c r="T8" s="409" t="s">
        <v>17</v>
      </c>
      <c r="U8" s="410" t="s">
        <v>18</v>
      </c>
      <c r="V8" s="407" t="s">
        <v>17</v>
      </c>
      <c r="W8" s="408" t="s">
        <v>18</v>
      </c>
      <c r="X8" s="407" t="s">
        <v>17</v>
      </c>
      <c r="Y8" s="408" t="s">
        <v>18</v>
      </c>
      <c r="Z8" s="407" t="s">
        <v>17</v>
      </c>
      <c r="AA8" s="408" t="s">
        <v>18</v>
      </c>
      <c r="AB8" s="407" t="s">
        <v>17</v>
      </c>
      <c r="AC8" s="408" t="s">
        <v>18</v>
      </c>
      <c r="AD8" s="407" t="s">
        <v>17</v>
      </c>
      <c r="AE8" s="408" t="s">
        <v>18</v>
      </c>
      <c r="AF8" s="407" t="s">
        <v>17</v>
      </c>
      <c r="AG8" s="408" t="s">
        <v>18</v>
      </c>
      <c r="AH8" s="407" t="s">
        <v>17</v>
      </c>
      <c r="AI8" s="408" t="s">
        <v>18</v>
      </c>
      <c r="AM8" s="419"/>
      <c r="AN8" s="419"/>
    </row>
    <row r="9" spans="1:40">
      <c r="A9" s="40">
        <v>1</v>
      </c>
      <c r="B9" s="74">
        <f>AJ9</f>
        <v>0</v>
      </c>
      <c r="C9" s="50"/>
      <c r="D9" s="30" t="s">
        <v>26</v>
      </c>
      <c r="E9" s="31" t="s">
        <v>27</v>
      </c>
      <c r="F9" s="173"/>
      <c r="G9" s="174"/>
      <c r="H9" s="175"/>
      <c r="I9" s="190"/>
      <c r="J9" s="175"/>
      <c r="K9" s="190"/>
      <c r="L9" s="175"/>
      <c r="M9" s="190"/>
      <c r="N9" s="179"/>
      <c r="O9" s="180"/>
      <c r="P9" s="179"/>
      <c r="Q9" s="180"/>
      <c r="R9" s="179"/>
      <c r="S9" s="180"/>
      <c r="T9" s="179"/>
      <c r="U9" s="180"/>
      <c r="V9" s="179"/>
      <c r="W9" s="180"/>
      <c r="X9" s="179"/>
      <c r="Y9" s="180"/>
      <c r="Z9" s="179"/>
      <c r="AA9" s="180"/>
      <c r="AB9" s="179"/>
      <c r="AC9" s="180"/>
      <c r="AD9" s="179"/>
      <c r="AE9" s="180"/>
      <c r="AF9" s="179"/>
      <c r="AG9" s="180"/>
      <c r="AH9" s="179"/>
      <c r="AI9" s="180"/>
      <c r="AJ9" s="5">
        <f t="shared" ref="AJ9:AJ23" si="0">SUM(F9:AI9)</f>
        <v>0</v>
      </c>
      <c r="AM9" s="419"/>
      <c r="AN9" s="419"/>
    </row>
    <row r="10" spans="1:40">
      <c r="A10" s="40">
        <v>2</v>
      </c>
      <c r="B10" s="63">
        <f t="shared" ref="B10:B23" si="1">AJ10</f>
        <v>6</v>
      </c>
      <c r="C10" s="51"/>
      <c r="D10" s="33" t="s">
        <v>121</v>
      </c>
      <c r="E10" s="34" t="s">
        <v>38</v>
      </c>
      <c r="F10" s="181">
        <v>2</v>
      </c>
      <c r="G10" s="182"/>
      <c r="H10" s="183"/>
      <c r="I10" s="182"/>
      <c r="J10" s="183"/>
      <c r="K10" s="182"/>
      <c r="L10" s="183"/>
      <c r="M10" s="182"/>
      <c r="N10" s="187"/>
      <c r="O10" s="188"/>
      <c r="P10" s="187">
        <v>3</v>
      </c>
      <c r="Q10" s="188"/>
      <c r="R10" s="187"/>
      <c r="S10" s="188"/>
      <c r="T10" s="187"/>
      <c r="U10" s="188"/>
      <c r="V10" s="187"/>
      <c r="W10" s="188"/>
      <c r="X10" s="187">
        <v>1</v>
      </c>
      <c r="Y10" s="188"/>
      <c r="Z10" s="187"/>
      <c r="AA10" s="188"/>
      <c r="AB10" s="187"/>
      <c r="AC10" s="188"/>
      <c r="AD10" s="187"/>
      <c r="AE10" s="188"/>
      <c r="AF10" s="187"/>
      <c r="AG10" s="188"/>
      <c r="AH10" s="187"/>
      <c r="AI10" s="188"/>
      <c r="AJ10" s="5">
        <f t="shared" si="0"/>
        <v>6</v>
      </c>
      <c r="AM10" s="419"/>
      <c r="AN10" s="419"/>
    </row>
    <row r="11" spans="1:40">
      <c r="A11" s="40">
        <v>3</v>
      </c>
      <c r="B11" s="63">
        <f t="shared" si="1"/>
        <v>0</v>
      </c>
      <c r="C11" s="51"/>
      <c r="D11" s="33" t="s">
        <v>152</v>
      </c>
      <c r="E11" s="34" t="s">
        <v>115</v>
      </c>
      <c r="F11" s="181"/>
      <c r="G11" s="182"/>
      <c r="H11" s="183"/>
      <c r="I11" s="182"/>
      <c r="J11" s="183"/>
      <c r="K11" s="182"/>
      <c r="L11" s="183"/>
      <c r="M11" s="182"/>
      <c r="N11" s="187"/>
      <c r="O11" s="188"/>
      <c r="P11" s="187"/>
      <c r="Q11" s="188"/>
      <c r="R11" s="187"/>
      <c r="S11" s="188"/>
      <c r="T11" s="187"/>
      <c r="U11" s="188"/>
      <c r="V11" s="187"/>
      <c r="W11" s="188"/>
      <c r="X11" s="187"/>
      <c r="Y11" s="188"/>
      <c r="Z11" s="187"/>
      <c r="AA11" s="188"/>
      <c r="AB11" s="187"/>
      <c r="AC11" s="188"/>
      <c r="AD11" s="187"/>
      <c r="AE11" s="188"/>
      <c r="AF11" s="187"/>
      <c r="AG11" s="188"/>
      <c r="AH11" s="187"/>
      <c r="AI11" s="188"/>
      <c r="AJ11" s="5">
        <f t="shared" si="0"/>
        <v>0</v>
      </c>
      <c r="AM11" s="419"/>
      <c r="AN11" s="419"/>
    </row>
    <row r="12" spans="1:40">
      <c r="A12" s="40">
        <v>4</v>
      </c>
      <c r="B12" s="63">
        <f t="shared" si="1"/>
        <v>0</v>
      </c>
      <c r="C12" s="51"/>
      <c r="D12" s="280" t="s">
        <v>28</v>
      </c>
      <c r="E12" s="34" t="s">
        <v>29</v>
      </c>
      <c r="F12" s="181"/>
      <c r="G12" s="182"/>
      <c r="H12" s="183"/>
      <c r="I12" s="182"/>
      <c r="J12" s="183"/>
      <c r="K12" s="182"/>
      <c r="L12" s="183"/>
      <c r="M12" s="182"/>
      <c r="N12" s="187"/>
      <c r="O12" s="188"/>
      <c r="P12" s="187"/>
      <c r="Q12" s="188"/>
      <c r="R12" s="187"/>
      <c r="S12" s="188"/>
      <c r="T12" s="187"/>
      <c r="U12" s="188"/>
      <c r="V12" s="187"/>
      <c r="W12" s="188"/>
      <c r="X12" s="187"/>
      <c r="Y12" s="188"/>
      <c r="Z12" s="187"/>
      <c r="AA12" s="188"/>
      <c r="AB12" s="187"/>
      <c r="AC12" s="188"/>
      <c r="AD12" s="187"/>
      <c r="AE12" s="188"/>
      <c r="AF12" s="187"/>
      <c r="AG12" s="188"/>
      <c r="AH12" s="187"/>
      <c r="AI12" s="188"/>
      <c r="AJ12" s="5">
        <f t="shared" si="0"/>
        <v>0</v>
      </c>
      <c r="AM12" s="419"/>
      <c r="AN12" s="419"/>
    </row>
    <row r="13" spans="1:40">
      <c r="A13" s="40">
        <v>5</v>
      </c>
      <c r="B13" s="63">
        <f t="shared" si="1"/>
        <v>0</v>
      </c>
      <c r="C13" s="51"/>
      <c r="D13" s="33" t="s">
        <v>149</v>
      </c>
      <c r="E13" s="34" t="s">
        <v>150</v>
      </c>
      <c r="F13" s="181"/>
      <c r="G13" s="182"/>
      <c r="H13" s="183"/>
      <c r="I13" s="182"/>
      <c r="J13" s="183"/>
      <c r="K13" s="182"/>
      <c r="L13" s="183"/>
      <c r="M13" s="182"/>
      <c r="N13" s="187"/>
      <c r="O13" s="188"/>
      <c r="P13" s="187"/>
      <c r="Q13" s="188"/>
      <c r="R13" s="187"/>
      <c r="S13" s="188"/>
      <c r="T13" s="187"/>
      <c r="U13" s="188"/>
      <c r="V13" s="187"/>
      <c r="W13" s="188"/>
      <c r="X13" s="187"/>
      <c r="Y13" s="188"/>
      <c r="Z13" s="187"/>
      <c r="AA13" s="188"/>
      <c r="AB13" s="187"/>
      <c r="AC13" s="188"/>
      <c r="AD13" s="187"/>
      <c r="AE13" s="188"/>
      <c r="AF13" s="187"/>
      <c r="AG13" s="188"/>
      <c r="AH13" s="187"/>
      <c r="AI13" s="188"/>
      <c r="AJ13" s="5">
        <f t="shared" si="0"/>
        <v>0</v>
      </c>
      <c r="AM13" s="419"/>
      <c r="AN13" s="419"/>
    </row>
    <row r="14" spans="1:40">
      <c r="A14" s="40">
        <v>6</v>
      </c>
      <c r="B14" s="63">
        <f t="shared" si="1"/>
        <v>0</v>
      </c>
      <c r="C14" s="51"/>
      <c r="D14" s="33" t="s">
        <v>149</v>
      </c>
      <c r="E14" s="34" t="s">
        <v>151</v>
      </c>
      <c r="F14" s="181"/>
      <c r="G14" s="182"/>
      <c r="H14" s="183"/>
      <c r="I14" s="182"/>
      <c r="J14" s="183"/>
      <c r="K14" s="182"/>
      <c r="L14" s="183"/>
      <c r="M14" s="182"/>
      <c r="N14" s="187"/>
      <c r="O14" s="188"/>
      <c r="P14" s="187"/>
      <c r="Q14" s="188"/>
      <c r="R14" s="187"/>
      <c r="S14" s="188"/>
      <c r="T14" s="187"/>
      <c r="U14" s="188"/>
      <c r="V14" s="187"/>
      <c r="W14" s="188"/>
      <c r="X14" s="187"/>
      <c r="Y14" s="188"/>
      <c r="Z14" s="187"/>
      <c r="AA14" s="188"/>
      <c r="AB14" s="187"/>
      <c r="AC14" s="188"/>
      <c r="AD14" s="187"/>
      <c r="AE14" s="188"/>
      <c r="AF14" s="187"/>
      <c r="AG14" s="188"/>
      <c r="AH14" s="187"/>
      <c r="AI14" s="188"/>
      <c r="AJ14" s="5">
        <f t="shared" si="0"/>
        <v>0</v>
      </c>
      <c r="AM14" s="419"/>
      <c r="AN14" s="419"/>
    </row>
    <row r="15" spans="1:40">
      <c r="A15" s="40">
        <v>7</v>
      </c>
      <c r="B15" s="63">
        <f t="shared" si="1"/>
        <v>2</v>
      </c>
      <c r="C15" s="51"/>
      <c r="D15" s="33" t="s">
        <v>119</v>
      </c>
      <c r="E15" s="34" t="s">
        <v>116</v>
      </c>
      <c r="F15" s="181"/>
      <c r="G15" s="182"/>
      <c r="H15" s="183"/>
      <c r="I15" s="182"/>
      <c r="J15" s="183"/>
      <c r="K15" s="182"/>
      <c r="L15" s="183"/>
      <c r="M15" s="182"/>
      <c r="N15" s="187"/>
      <c r="O15" s="188"/>
      <c r="P15" s="187">
        <v>2</v>
      </c>
      <c r="Q15" s="188"/>
      <c r="R15" s="187"/>
      <c r="S15" s="188"/>
      <c r="T15" s="187"/>
      <c r="U15" s="188"/>
      <c r="V15" s="187"/>
      <c r="W15" s="188"/>
      <c r="X15" s="187"/>
      <c r="Y15" s="188"/>
      <c r="Z15" s="187"/>
      <c r="AA15" s="188"/>
      <c r="AB15" s="187"/>
      <c r="AC15" s="188"/>
      <c r="AD15" s="187"/>
      <c r="AE15" s="188"/>
      <c r="AF15" s="187"/>
      <c r="AG15" s="188"/>
      <c r="AH15" s="187"/>
      <c r="AI15" s="188"/>
      <c r="AJ15" s="5">
        <f t="shared" si="0"/>
        <v>2</v>
      </c>
      <c r="AM15" s="419"/>
      <c r="AN15" s="419"/>
    </row>
    <row r="16" spans="1:40">
      <c r="A16" s="40">
        <v>8</v>
      </c>
      <c r="B16" s="63">
        <f t="shared" si="1"/>
        <v>0</v>
      </c>
      <c r="C16" s="51"/>
      <c r="D16" s="33" t="s">
        <v>35</v>
      </c>
      <c r="E16" s="34" t="s">
        <v>36</v>
      </c>
      <c r="F16" s="181"/>
      <c r="G16" s="182"/>
      <c r="H16" s="183"/>
      <c r="I16" s="182"/>
      <c r="J16" s="183"/>
      <c r="K16" s="182"/>
      <c r="L16" s="183"/>
      <c r="M16" s="182"/>
      <c r="N16" s="187"/>
      <c r="O16" s="188"/>
      <c r="P16" s="187"/>
      <c r="Q16" s="188"/>
      <c r="R16" s="187"/>
      <c r="S16" s="188"/>
      <c r="T16" s="187"/>
      <c r="U16" s="188"/>
      <c r="V16" s="187"/>
      <c r="W16" s="188"/>
      <c r="X16" s="187"/>
      <c r="Y16" s="188"/>
      <c r="Z16" s="187"/>
      <c r="AA16" s="188"/>
      <c r="AB16" s="187"/>
      <c r="AC16" s="188"/>
      <c r="AD16" s="187"/>
      <c r="AE16" s="188"/>
      <c r="AF16" s="187"/>
      <c r="AG16" s="188"/>
      <c r="AH16" s="187"/>
      <c r="AI16" s="188"/>
      <c r="AJ16" s="5">
        <f t="shared" si="0"/>
        <v>0</v>
      </c>
      <c r="AM16" s="419"/>
      <c r="AN16" s="419"/>
    </row>
    <row r="17" spans="1:40">
      <c r="A17" s="40">
        <v>9</v>
      </c>
      <c r="B17" s="63">
        <f t="shared" si="1"/>
        <v>0</v>
      </c>
      <c r="C17" s="51"/>
      <c r="D17" s="33" t="s">
        <v>153</v>
      </c>
      <c r="E17" s="34" t="s">
        <v>154</v>
      </c>
      <c r="F17" s="181"/>
      <c r="G17" s="182"/>
      <c r="H17" s="183"/>
      <c r="I17" s="182"/>
      <c r="J17" s="183"/>
      <c r="K17" s="182"/>
      <c r="L17" s="183"/>
      <c r="M17" s="182"/>
      <c r="N17" s="187"/>
      <c r="O17" s="188"/>
      <c r="P17" s="187"/>
      <c r="Q17" s="188"/>
      <c r="R17" s="187"/>
      <c r="S17" s="188"/>
      <c r="T17" s="187"/>
      <c r="U17" s="188"/>
      <c r="V17" s="187"/>
      <c r="W17" s="188"/>
      <c r="X17" s="187"/>
      <c r="Y17" s="188"/>
      <c r="Z17" s="187"/>
      <c r="AA17" s="188"/>
      <c r="AB17" s="187"/>
      <c r="AC17" s="188"/>
      <c r="AD17" s="187"/>
      <c r="AE17" s="188"/>
      <c r="AF17" s="187"/>
      <c r="AG17" s="188"/>
      <c r="AH17" s="187"/>
      <c r="AI17" s="188"/>
      <c r="AJ17" s="5">
        <f t="shared" si="0"/>
        <v>0</v>
      </c>
      <c r="AM17" s="419"/>
      <c r="AN17" s="419"/>
    </row>
    <row r="18" spans="1:40">
      <c r="A18" s="40">
        <v>10</v>
      </c>
      <c r="B18" s="63">
        <f t="shared" si="1"/>
        <v>2</v>
      </c>
      <c r="C18" s="51"/>
      <c r="D18" s="33" t="s">
        <v>26</v>
      </c>
      <c r="E18" s="34" t="s">
        <v>38</v>
      </c>
      <c r="F18" s="189">
        <v>1</v>
      </c>
      <c r="G18" s="190"/>
      <c r="H18" s="175"/>
      <c r="I18" s="190"/>
      <c r="J18" s="175"/>
      <c r="K18" s="190"/>
      <c r="L18" s="175"/>
      <c r="M18" s="190"/>
      <c r="N18" s="191">
        <v>1</v>
      </c>
      <c r="O18" s="192"/>
      <c r="P18" s="191"/>
      <c r="Q18" s="192"/>
      <c r="R18" s="191"/>
      <c r="S18" s="192"/>
      <c r="T18" s="191"/>
      <c r="U18" s="192"/>
      <c r="V18" s="191"/>
      <c r="W18" s="192"/>
      <c r="X18" s="191"/>
      <c r="Y18" s="192"/>
      <c r="Z18" s="191"/>
      <c r="AA18" s="192"/>
      <c r="AB18" s="191"/>
      <c r="AC18" s="192"/>
      <c r="AD18" s="191"/>
      <c r="AE18" s="192"/>
      <c r="AF18" s="191"/>
      <c r="AG18" s="192"/>
      <c r="AH18" s="191"/>
      <c r="AI18" s="192"/>
      <c r="AJ18" s="5">
        <f t="shared" si="0"/>
        <v>2</v>
      </c>
      <c r="AM18" s="419"/>
      <c r="AN18" s="419"/>
    </row>
    <row r="19" spans="1:40">
      <c r="A19" s="40">
        <v>11</v>
      </c>
      <c r="B19" s="63">
        <f t="shared" si="1"/>
        <v>0</v>
      </c>
      <c r="C19" s="51"/>
      <c r="D19" s="33" t="s">
        <v>37</v>
      </c>
      <c r="E19" s="34" t="s">
        <v>38</v>
      </c>
      <c r="F19" s="181"/>
      <c r="G19" s="182"/>
      <c r="H19" s="183"/>
      <c r="I19" s="182"/>
      <c r="J19" s="183"/>
      <c r="K19" s="182"/>
      <c r="L19" s="183"/>
      <c r="M19" s="182"/>
      <c r="N19" s="187"/>
      <c r="O19" s="188"/>
      <c r="P19" s="187"/>
      <c r="Q19" s="188"/>
      <c r="R19" s="187"/>
      <c r="S19" s="188"/>
      <c r="T19" s="187"/>
      <c r="U19" s="188"/>
      <c r="V19" s="187"/>
      <c r="W19" s="188"/>
      <c r="X19" s="187"/>
      <c r="Y19" s="188"/>
      <c r="Z19" s="187"/>
      <c r="AA19" s="188"/>
      <c r="AB19" s="187"/>
      <c r="AC19" s="188"/>
      <c r="AD19" s="187"/>
      <c r="AE19" s="188"/>
      <c r="AF19" s="187"/>
      <c r="AG19" s="188"/>
      <c r="AH19" s="187"/>
      <c r="AI19" s="188"/>
      <c r="AJ19" s="5">
        <f t="shared" si="0"/>
        <v>0</v>
      </c>
      <c r="AM19" s="419"/>
      <c r="AN19" s="419"/>
    </row>
    <row r="20" spans="1:40">
      <c r="A20" s="40">
        <v>12</v>
      </c>
      <c r="B20" s="63">
        <f t="shared" si="1"/>
        <v>0</v>
      </c>
      <c r="C20" s="51"/>
      <c r="D20" s="33" t="s">
        <v>155</v>
      </c>
      <c r="E20" s="34" t="s">
        <v>115</v>
      </c>
      <c r="F20" s="181"/>
      <c r="G20" s="182"/>
      <c r="H20" s="183"/>
      <c r="I20" s="182"/>
      <c r="J20" s="183"/>
      <c r="K20" s="182"/>
      <c r="L20" s="183"/>
      <c r="M20" s="182"/>
      <c r="N20" s="187"/>
      <c r="O20" s="188"/>
      <c r="P20" s="187"/>
      <c r="Q20" s="188"/>
      <c r="R20" s="187"/>
      <c r="S20" s="188"/>
      <c r="T20" s="187"/>
      <c r="U20" s="188"/>
      <c r="V20" s="187"/>
      <c r="W20" s="188"/>
      <c r="X20" s="187"/>
      <c r="Y20" s="188"/>
      <c r="Z20" s="187"/>
      <c r="AA20" s="188"/>
      <c r="AB20" s="187"/>
      <c r="AC20" s="188"/>
      <c r="AD20" s="187"/>
      <c r="AE20" s="188"/>
      <c r="AF20" s="187"/>
      <c r="AG20" s="188"/>
      <c r="AH20" s="187"/>
      <c r="AI20" s="188"/>
      <c r="AJ20" s="5">
        <f t="shared" si="0"/>
        <v>0</v>
      </c>
      <c r="AM20" s="419"/>
      <c r="AN20" s="419"/>
    </row>
    <row r="21" spans="1:40">
      <c r="A21" s="40">
        <v>13</v>
      </c>
      <c r="B21" s="63">
        <f t="shared" si="1"/>
        <v>1</v>
      </c>
      <c r="C21" s="51"/>
      <c r="D21" s="33" t="s">
        <v>32</v>
      </c>
      <c r="E21" s="34" t="s">
        <v>30</v>
      </c>
      <c r="F21" s="181"/>
      <c r="G21" s="182"/>
      <c r="H21" s="183"/>
      <c r="I21" s="182"/>
      <c r="J21" s="183"/>
      <c r="K21" s="182"/>
      <c r="L21" s="183"/>
      <c r="M21" s="182"/>
      <c r="N21" s="187"/>
      <c r="O21" s="188"/>
      <c r="P21" s="187">
        <v>1</v>
      </c>
      <c r="Q21" s="188"/>
      <c r="R21" s="187"/>
      <c r="S21" s="188"/>
      <c r="T21" s="187"/>
      <c r="U21" s="188"/>
      <c r="V21" s="187"/>
      <c r="W21" s="188"/>
      <c r="X21" s="187"/>
      <c r="Y21" s="188"/>
      <c r="Z21" s="187"/>
      <c r="AA21" s="188"/>
      <c r="AB21" s="187"/>
      <c r="AC21" s="188"/>
      <c r="AD21" s="187"/>
      <c r="AE21" s="188"/>
      <c r="AF21" s="187"/>
      <c r="AG21" s="188"/>
      <c r="AH21" s="187"/>
      <c r="AI21" s="188"/>
      <c r="AJ21" s="5">
        <f t="shared" si="0"/>
        <v>1</v>
      </c>
      <c r="AM21" s="419"/>
      <c r="AN21" s="419"/>
    </row>
    <row r="22" spans="1:40">
      <c r="A22" s="40"/>
      <c r="B22" s="387">
        <f t="shared" si="1"/>
        <v>1</v>
      </c>
      <c r="C22" s="388"/>
      <c r="D22" s="389" t="s">
        <v>86</v>
      </c>
      <c r="E22" s="390" t="s">
        <v>116</v>
      </c>
      <c r="F22" s="391"/>
      <c r="G22" s="392"/>
      <c r="H22" s="393"/>
      <c r="I22" s="392"/>
      <c r="J22" s="393"/>
      <c r="K22" s="392"/>
      <c r="L22" s="393"/>
      <c r="M22" s="392"/>
      <c r="N22" s="394"/>
      <c r="O22" s="395"/>
      <c r="P22" s="396">
        <v>1</v>
      </c>
      <c r="Q22" s="397"/>
      <c r="R22" s="394"/>
      <c r="S22" s="395"/>
      <c r="T22" s="398"/>
      <c r="U22" s="399"/>
      <c r="V22" s="398"/>
      <c r="W22" s="399"/>
      <c r="X22" s="398"/>
      <c r="Y22" s="399"/>
      <c r="Z22" s="398"/>
      <c r="AA22" s="399"/>
      <c r="AB22" s="398"/>
      <c r="AC22" s="399"/>
      <c r="AD22" s="398"/>
      <c r="AE22" s="399"/>
      <c r="AF22" s="398"/>
      <c r="AG22" s="399"/>
      <c r="AH22" s="398"/>
      <c r="AI22" s="399"/>
      <c r="AJ22" s="5">
        <f t="shared" si="0"/>
        <v>1</v>
      </c>
      <c r="AM22" s="419"/>
      <c r="AN22" s="419"/>
    </row>
    <row r="23" spans="1:40" ht="15.75" thickBot="1">
      <c r="A23" s="40">
        <v>14</v>
      </c>
      <c r="B23" s="129">
        <f t="shared" si="1"/>
        <v>0</v>
      </c>
      <c r="C23" s="52"/>
      <c r="D23" s="71" t="s">
        <v>33</v>
      </c>
      <c r="E23" s="38" t="s">
        <v>34</v>
      </c>
      <c r="F23" s="193"/>
      <c r="G23" s="194"/>
      <c r="H23" s="195"/>
      <c r="I23" s="194"/>
      <c r="J23" s="195"/>
      <c r="K23" s="194"/>
      <c r="L23" s="195"/>
      <c r="M23" s="194"/>
      <c r="N23" s="195"/>
      <c r="O23" s="195"/>
      <c r="P23" s="546"/>
      <c r="Q23" s="547"/>
      <c r="R23" s="195"/>
      <c r="S23" s="195"/>
      <c r="T23" s="270"/>
      <c r="U23" s="271"/>
      <c r="V23" s="270"/>
      <c r="W23" s="271"/>
      <c r="X23" s="270"/>
      <c r="Y23" s="271"/>
      <c r="Z23" s="270"/>
      <c r="AA23" s="271"/>
      <c r="AB23" s="270"/>
      <c r="AC23" s="271"/>
      <c r="AD23" s="270"/>
      <c r="AE23" s="271"/>
      <c r="AF23" s="270"/>
      <c r="AG23" s="271"/>
      <c r="AH23" s="270"/>
      <c r="AI23" s="271"/>
      <c r="AJ23" s="5">
        <f t="shared" si="0"/>
        <v>0</v>
      </c>
    </row>
    <row r="24" spans="1:40" ht="15.75" thickBot="1">
      <c r="B24" s="369">
        <f>AJ24</f>
        <v>12</v>
      </c>
      <c r="L24" s="40"/>
      <c r="V24" s="554"/>
      <c r="W24" s="554"/>
      <c r="X24" s="554"/>
      <c r="Y24" s="554"/>
      <c r="Z24" s="554"/>
      <c r="AA24" s="554"/>
      <c r="AB24" s="554"/>
      <c r="AC24" s="554"/>
      <c r="AD24" s="554"/>
      <c r="AE24" s="554"/>
      <c r="AF24" s="554"/>
      <c r="AG24" s="554"/>
      <c r="AH24" s="554"/>
      <c r="AI24" s="554"/>
      <c r="AJ24" s="5">
        <f>SUM(AJ9:AJ23)</f>
        <v>12</v>
      </c>
    </row>
    <row r="25" spans="1:40" ht="15.75" thickBot="1">
      <c r="B25" s="40" t="s">
        <v>6</v>
      </c>
      <c r="C25" s="167">
        <f>G7+I7+K7+M7+O7+Q7+D26+S7+U7+W7+Y7+AC7+AI7</f>
        <v>28</v>
      </c>
      <c r="H25" s="524" t="s">
        <v>53</v>
      </c>
      <c r="I25" s="525"/>
      <c r="J25" s="525"/>
      <c r="K25" s="525"/>
      <c r="L25" s="525"/>
      <c r="M25" s="525"/>
      <c r="N25" s="525"/>
      <c r="O25" s="525"/>
    </row>
    <row r="26" spans="1:40">
      <c r="C26" s="40" t="s">
        <v>7</v>
      </c>
      <c r="H26" s="555" t="s">
        <v>17</v>
      </c>
      <c r="I26" s="556"/>
      <c r="J26" s="556"/>
      <c r="K26" s="556"/>
      <c r="L26" s="76"/>
      <c r="M26" s="76"/>
      <c r="N26" s="76"/>
      <c r="O26" s="11"/>
    </row>
    <row r="27" spans="1:40">
      <c r="H27" s="548" t="s">
        <v>192</v>
      </c>
      <c r="I27" s="549"/>
      <c r="J27" s="549"/>
      <c r="K27" s="549"/>
      <c r="L27" s="6"/>
      <c r="M27" s="6"/>
      <c r="N27" s="6"/>
      <c r="O27" s="14"/>
    </row>
    <row r="28" spans="1:40">
      <c r="H28" s="548" t="s">
        <v>191</v>
      </c>
      <c r="I28" s="549"/>
      <c r="J28" s="549"/>
      <c r="K28" s="549"/>
      <c r="L28" s="6"/>
      <c r="M28" s="6"/>
      <c r="N28" s="6"/>
      <c r="O28" s="14"/>
    </row>
    <row r="29" spans="1:40">
      <c r="H29" s="548" t="s">
        <v>193</v>
      </c>
      <c r="I29" s="549"/>
      <c r="J29" s="549"/>
      <c r="K29" s="549"/>
      <c r="L29" s="6"/>
      <c r="M29" s="6"/>
      <c r="N29" s="6"/>
      <c r="O29" s="14"/>
    </row>
    <row r="30" spans="1:40">
      <c r="H30" s="404" t="s">
        <v>194</v>
      </c>
      <c r="I30" s="405"/>
      <c r="J30" s="405"/>
      <c r="K30" s="405"/>
      <c r="L30" s="6"/>
      <c r="M30" s="6"/>
      <c r="N30" s="6"/>
      <c r="O30" s="14"/>
    </row>
    <row r="31" spans="1:40">
      <c r="H31" s="404" t="s">
        <v>195</v>
      </c>
      <c r="I31" s="405"/>
      <c r="J31" s="405"/>
      <c r="K31" s="405"/>
      <c r="L31" s="6"/>
      <c r="M31" s="6"/>
      <c r="N31" s="6"/>
      <c r="O31" s="14"/>
    </row>
    <row r="32" spans="1:40">
      <c r="H32" s="548"/>
      <c r="I32" s="549"/>
      <c r="J32" s="549"/>
      <c r="K32" s="549"/>
      <c r="L32" s="6"/>
      <c r="M32" s="6"/>
      <c r="N32" s="6"/>
      <c r="O32" s="14"/>
    </row>
    <row r="33" spans="1:15" ht="15.75" thickBot="1">
      <c r="A33" s="8" t="s">
        <v>39</v>
      </c>
      <c r="H33" s="550"/>
      <c r="I33" s="551"/>
      <c r="J33" s="551"/>
      <c r="K33" s="551"/>
      <c r="L33" s="162"/>
      <c r="M33" s="162"/>
      <c r="N33" s="162"/>
      <c r="O33" s="163"/>
    </row>
    <row r="34" spans="1:15" ht="18.75">
      <c r="A34" s="43" t="s">
        <v>40</v>
      </c>
    </row>
    <row r="38" spans="1:15">
      <c r="B38" t="s">
        <v>56</v>
      </c>
    </row>
    <row r="39" spans="1:15">
      <c r="B39" t="s">
        <v>57</v>
      </c>
    </row>
  </sheetData>
  <sortState ref="D9:E22">
    <sortCondition ref="D9:D22"/>
  </sortState>
  <mergeCells count="44">
    <mergeCell ref="H32:K32"/>
    <mergeCell ref="H33:K33"/>
    <mergeCell ref="D5:E5"/>
    <mergeCell ref="V24:AI24"/>
    <mergeCell ref="H26:K26"/>
    <mergeCell ref="H27:K27"/>
    <mergeCell ref="H28:K28"/>
    <mergeCell ref="H29:K29"/>
    <mergeCell ref="AH3:AH6"/>
    <mergeCell ref="AI3:AI6"/>
    <mergeCell ref="D4:E4"/>
    <mergeCell ref="X3:X6"/>
    <mergeCell ref="Y3:Y6"/>
    <mergeCell ref="AB3:AB6"/>
    <mergeCell ref="AC3:AC6"/>
    <mergeCell ref="V3:V6"/>
    <mergeCell ref="W3:W6"/>
    <mergeCell ref="P3:P6"/>
    <mergeCell ref="Q3:Q6"/>
    <mergeCell ref="R3:R6"/>
    <mergeCell ref="S3:S6"/>
    <mergeCell ref="T3:T6"/>
    <mergeCell ref="U3:U6"/>
    <mergeCell ref="K3:K6"/>
    <mergeCell ref="B6:C6"/>
    <mergeCell ref="P23:Q23"/>
    <mergeCell ref="L3:L6"/>
    <mergeCell ref="M3:M6"/>
    <mergeCell ref="AF3:AF6"/>
    <mergeCell ref="AG3:AG6"/>
    <mergeCell ref="H25:O25"/>
    <mergeCell ref="F2:U2"/>
    <mergeCell ref="Z3:Z6"/>
    <mergeCell ref="AA3:AA6"/>
    <mergeCell ref="AD3:AD6"/>
    <mergeCell ref="AE3:AE6"/>
    <mergeCell ref="V2:AI2"/>
    <mergeCell ref="F3:F6"/>
    <mergeCell ref="G3:G6"/>
    <mergeCell ref="N3:N6"/>
    <mergeCell ref="O3:O6"/>
    <mergeCell ref="H3:H6"/>
    <mergeCell ref="I3:I6"/>
    <mergeCell ref="J3:J6"/>
  </mergeCells>
  <conditionalFormatting sqref="F9:AI23">
    <cfRule type="cellIs" dxfId="22" priority="2" operator="greaterThan">
      <formula>0</formula>
    </cfRule>
  </conditionalFormatting>
  <conditionalFormatting sqref="AM8:AN22">
    <cfRule type="cellIs" dxfId="21" priority="1" operator="greaterThan">
      <formula>0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2:AL38"/>
  <sheetViews>
    <sheetView showGridLines="0" topLeftCell="A3" workbookViewId="0">
      <selection activeCell="AO22" sqref="AO22"/>
    </sheetView>
  </sheetViews>
  <sheetFormatPr defaultRowHeight="15"/>
  <cols>
    <col min="1" max="1" width="3.140625" customWidth="1"/>
    <col min="2" max="2" width="3.42578125" customWidth="1"/>
    <col min="3" max="3" width="3.5703125" customWidth="1"/>
    <col min="4" max="4" width="10.7109375" customWidth="1"/>
    <col min="5" max="5" width="10.85546875" customWidth="1"/>
    <col min="6" max="35" width="3" customWidth="1"/>
    <col min="36" max="36" width="1.28515625" customWidth="1"/>
    <col min="37" max="37" width="3" customWidth="1"/>
    <col min="38" max="38" width="1.5703125" customWidth="1"/>
    <col min="39" max="39" width="4.5703125" customWidth="1"/>
  </cols>
  <sheetData>
    <row r="2" spans="1:36" ht="15.75" thickBot="1"/>
    <row r="3" spans="1:36" ht="15.75" thickBot="1">
      <c r="F3" s="582" t="s">
        <v>5</v>
      </c>
      <c r="G3" s="583"/>
      <c r="H3" s="583"/>
      <c r="I3" s="583"/>
      <c r="J3" s="583"/>
      <c r="K3" s="583"/>
      <c r="L3" s="583"/>
      <c r="M3" s="584"/>
      <c r="N3" s="585" t="s">
        <v>54</v>
      </c>
      <c r="O3" s="586"/>
      <c r="P3" s="586"/>
      <c r="Q3" s="586"/>
      <c r="R3" s="586"/>
      <c r="S3" s="586"/>
      <c r="T3" s="586"/>
      <c r="U3" s="586"/>
      <c r="V3" s="586"/>
      <c r="W3" s="586"/>
      <c r="X3" s="586"/>
      <c r="Y3" s="586"/>
      <c r="Z3" s="586"/>
      <c r="AA3" s="586"/>
      <c r="AB3" s="586"/>
      <c r="AC3" s="586"/>
      <c r="AD3" s="586"/>
      <c r="AE3" s="586"/>
      <c r="AF3" s="586"/>
      <c r="AG3" s="586"/>
      <c r="AH3" s="586"/>
      <c r="AI3" s="587"/>
    </row>
    <row r="4" spans="1:36" ht="18.75" customHeight="1">
      <c r="C4" s="5"/>
      <c r="D4" s="10"/>
      <c r="E4" s="11"/>
      <c r="F4" s="532" t="s">
        <v>55</v>
      </c>
      <c r="G4" s="567">
        <v>41196</v>
      </c>
      <c r="H4" s="532" t="s">
        <v>148</v>
      </c>
      <c r="I4" s="535">
        <v>41203</v>
      </c>
      <c r="J4" s="532" t="s">
        <v>172</v>
      </c>
      <c r="K4" s="535">
        <v>41223</v>
      </c>
      <c r="L4" s="532" t="s">
        <v>163</v>
      </c>
      <c r="M4" s="535">
        <v>41244</v>
      </c>
      <c r="N4" s="565" t="s">
        <v>162</v>
      </c>
      <c r="O4" s="571">
        <v>41335</v>
      </c>
      <c r="P4" s="565" t="s">
        <v>148</v>
      </c>
      <c r="Q4" s="571">
        <v>41347</v>
      </c>
      <c r="R4" s="565" t="s">
        <v>162</v>
      </c>
      <c r="S4" s="571">
        <v>41349</v>
      </c>
      <c r="T4" s="574"/>
      <c r="U4" s="579"/>
      <c r="V4" s="574"/>
      <c r="W4" s="579"/>
      <c r="X4" s="574"/>
      <c r="Y4" s="576"/>
      <c r="Z4" s="574"/>
      <c r="AA4" s="579"/>
      <c r="AB4" s="574"/>
      <c r="AC4" s="576"/>
      <c r="AD4" s="574"/>
      <c r="AE4" s="576"/>
      <c r="AF4" s="574"/>
      <c r="AG4" s="576"/>
      <c r="AH4" s="574"/>
      <c r="AI4" s="576"/>
    </row>
    <row r="5" spans="1:36" ht="21.75" thickBot="1">
      <c r="C5" s="5"/>
      <c r="D5" s="557" t="s">
        <v>4</v>
      </c>
      <c r="E5" s="558"/>
      <c r="F5" s="533"/>
      <c r="G5" s="568"/>
      <c r="H5" s="533"/>
      <c r="I5" s="536"/>
      <c r="J5" s="533"/>
      <c r="K5" s="536"/>
      <c r="L5" s="533"/>
      <c r="M5" s="536"/>
      <c r="N5" s="566"/>
      <c r="O5" s="572"/>
      <c r="P5" s="566"/>
      <c r="Q5" s="572"/>
      <c r="R5" s="566"/>
      <c r="S5" s="572"/>
      <c r="T5" s="575"/>
      <c r="U5" s="580"/>
      <c r="V5" s="575"/>
      <c r="W5" s="580"/>
      <c r="X5" s="575"/>
      <c r="Y5" s="577"/>
      <c r="Z5" s="575"/>
      <c r="AA5" s="580"/>
      <c r="AB5" s="575"/>
      <c r="AC5" s="577"/>
      <c r="AD5" s="575"/>
      <c r="AE5" s="577"/>
      <c r="AF5" s="575"/>
      <c r="AG5" s="577"/>
      <c r="AH5" s="575"/>
      <c r="AI5" s="577"/>
    </row>
    <row r="6" spans="1:36">
      <c r="B6" s="12"/>
      <c r="C6" s="13"/>
      <c r="D6" s="6"/>
      <c r="E6" s="14"/>
      <c r="F6" s="533"/>
      <c r="G6" s="568"/>
      <c r="H6" s="533"/>
      <c r="I6" s="536"/>
      <c r="J6" s="533"/>
      <c r="K6" s="536"/>
      <c r="L6" s="533"/>
      <c r="M6" s="536"/>
      <c r="N6" s="566"/>
      <c r="O6" s="572"/>
      <c r="P6" s="566"/>
      <c r="Q6" s="572"/>
      <c r="R6" s="566"/>
      <c r="S6" s="572"/>
      <c r="T6" s="575"/>
      <c r="U6" s="580"/>
      <c r="V6" s="575"/>
      <c r="W6" s="580"/>
      <c r="X6" s="575"/>
      <c r="Y6" s="577"/>
      <c r="Z6" s="575"/>
      <c r="AA6" s="580"/>
      <c r="AB6" s="575"/>
      <c r="AC6" s="577"/>
      <c r="AD6" s="575"/>
      <c r="AE6" s="577"/>
      <c r="AF6" s="575"/>
      <c r="AG6" s="577"/>
      <c r="AH6" s="575"/>
      <c r="AI6" s="577"/>
    </row>
    <row r="7" spans="1:36">
      <c r="B7" s="544" t="s">
        <v>16</v>
      </c>
      <c r="C7" s="545"/>
      <c r="D7" s="6"/>
      <c r="E7" s="14"/>
      <c r="F7" s="533"/>
      <c r="G7" s="569"/>
      <c r="H7" s="533"/>
      <c r="I7" s="570"/>
      <c r="J7" s="533"/>
      <c r="K7" s="570"/>
      <c r="L7" s="533"/>
      <c r="M7" s="570"/>
      <c r="N7" s="566"/>
      <c r="O7" s="573"/>
      <c r="P7" s="566"/>
      <c r="Q7" s="573"/>
      <c r="R7" s="566"/>
      <c r="S7" s="573"/>
      <c r="T7" s="575"/>
      <c r="U7" s="581"/>
      <c r="V7" s="575"/>
      <c r="W7" s="581"/>
      <c r="X7" s="575"/>
      <c r="Y7" s="578"/>
      <c r="Z7" s="575"/>
      <c r="AA7" s="581"/>
      <c r="AB7" s="575"/>
      <c r="AC7" s="578"/>
      <c r="AD7" s="575"/>
      <c r="AE7" s="578"/>
      <c r="AF7" s="575"/>
      <c r="AG7" s="578"/>
      <c r="AH7" s="575"/>
      <c r="AI7" s="578"/>
    </row>
    <row r="8" spans="1:36" ht="15.75" thickBot="1">
      <c r="B8" s="15"/>
      <c r="C8" s="16"/>
      <c r="D8" s="17"/>
      <c r="E8" s="18"/>
      <c r="F8" s="21">
        <v>10</v>
      </c>
      <c r="G8" s="22">
        <v>0</v>
      </c>
      <c r="H8" s="19">
        <v>9</v>
      </c>
      <c r="I8" s="20">
        <v>1</v>
      </c>
      <c r="J8" s="21">
        <v>2</v>
      </c>
      <c r="K8" s="22">
        <v>1</v>
      </c>
      <c r="L8" s="309">
        <v>3</v>
      </c>
      <c r="M8" s="22">
        <v>1</v>
      </c>
      <c r="N8" s="21">
        <v>2</v>
      </c>
      <c r="O8" s="22">
        <v>1</v>
      </c>
      <c r="P8" s="19">
        <v>5</v>
      </c>
      <c r="Q8" s="20">
        <v>0</v>
      </c>
      <c r="R8" s="19">
        <v>1</v>
      </c>
      <c r="S8" s="20">
        <v>1</v>
      </c>
      <c r="T8" s="19"/>
      <c r="U8" s="20"/>
      <c r="V8" s="21"/>
      <c r="W8" s="22"/>
      <c r="X8" s="19"/>
      <c r="Y8" s="20"/>
      <c r="Z8" s="21"/>
      <c r="AA8" s="22"/>
      <c r="AB8" s="19"/>
      <c r="AC8" s="20"/>
      <c r="AD8" s="21"/>
      <c r="AE8" s="22"/>
      <c r="AF8" s="19"/>
      <c r="AG8" s="20"/>
      <c r="AH8" s="267"/>
      <c r="AI8" s="268"/>
    </row>
    <row r="9" spans="1:36" ht="15.75" thickBot="1">
      <c r="B9" s="45" t="s">
        <v>17</v>
      </c>
      <c r="C9" s="23" t="s">
        <v>18</v>
      </c>
      <c r="D9" s="24" t="s">
        <v>19</v>
      </c>
      <c r="E9" s="25"/>
      <c r="F9" s="26" t="s">
        <v>17</v>
      </c>
      <c r="G9" s="27" t="s">
        <v>18</v>
      </c>
      <c r="H9" s="46" t="s">
        <v>17</v>
      </c>
      <c r="I9" s="47" t="s">
        <v>18</v>
      </c>
      <c r="J9" s="48" t="s">
        <v>17</v>
      </c>
      <c r="K9" s="49" t="s">
        <v>18</v>
      </c>
      <c r="L9" s="244" t="s">
        <v>17</v>
      </c>
      <c r="M9" s="27" t="s">
        <v>18</v>
      </c>
      <c r="N9" s="28" t="s">
        <v>17</v>
      </c>
      <c r="O9" s="29" t="s">
        <v>18</v>
      </c>
      <c r="P9" s="26" t="s">
        <v>17</v>
      </c>
      <c r="Q9" s="27" t="s">
        <v>18</v>
      </c>
      <c r="R9" s="28" t="s">
        <v>17</v>
      </c>
      <c r="S9" s="29" t="s">
        <v>18</v>
      </c>
      <c r="T9" s="28" t="s">
        <v>17</v>
      </c>
      <c r="U9" s="29" t="s">
        <v>18</v>
      </c>
      <c r="V9" s="28" t="s">
        <v>17</v>
      </c>
      <c r="W9" s="29" t="s">
        <v>18</v>
      </c>
      <c r="X9" s="28" t="s">
        <v>17</v>
      </c>
      <c r="Y9" s="29" t="s">
        <v>18</v>
      </c>
      <c r="Z9" s="28" t="s">
        <v>17</v>
      </c>
      <c r="AA9" s="29" t="s">
        <v>18</v>
      </c>
      <c r="AB9" s="26" t="s">
        <v>17</v>
      </c>
      <c r="AC9" s="27" t="s">
        <v>18</v>
      </c>
      <c r="AD9" s="26" t="s">
        <v>17</v>
      </c>
      <c r="AE9" s="27" t="s">
        <v>18</v>
      </c>
      <c r="AF9" s="26" t="s">
        <v>17</v>
      </c>
      <c r="AG9" s="27" t="s">
        <v>18</v>
      </c>
      <c r="AH9" s="26" t="s">
        <v>17</v>
      </c>
      <c r="AI9" s="27" t="s">
        <v>18</v>
      </c>
    </row>
    <row r="10" spans="1:36">
      <c r="A10" s="40">
        <v>1</v>
      </c>
      <c r="B10" s="74">
        <f>AJ10</f>
        <v>0</v>
      </c>
      <c r="C10" s="50"/>
      <c r="D10" s="33" t="s">
        <v>37</v>
      </c>
      <c r="E10" s="34" t="s">
        <v>78</v>
      </c>
      <c r="F10" s="173"/>
      <c r="G10" s="174"/>
      <c r="H10" s="175"/>
      <c r="I10" s="176"/>
      <c r="J10" s="173"/>
      <c r="K10" s="174"/>
      <c r="L10" s="245"/>
      <c r="M10" s="174"/>
      <c r="N10" s="179"/>
      <c r="O10" s="180"/>
      <c r="P10" s="487"/>
      <c r="Q10" s="488"/>
      <c r="R10" s="179"/>
      <c r="S10" s="180"/>
      <c r="T10" s="487"/>
      <c r="U10" s="180"/>
      <c r="V10" s="179"/>
      <c r="W10" s="180"/>
      <c r="X10" s="179"/>
      <c r="Y10" s="180"/>
      <c r="Z10" s="179"/>
      <c r="AA10" s="180"/>
      <c r="AB10" s="179"/>
      <c r="AC10" s="180"/>
      <c r="AD10" s="179"/>
      <c r="AE10" s="180"/>
      <c r="AF10" s="179"/>
      <c r="AG10" s="180"/>
      <c r="AH10" s="179"/>
      <c r="AI10" s="180"/>
      <c r="AJ10" s="5"/>
    </row>
    <row r="11" spans="1:36">
      <c r="A11" s="40">
        <v>2</v>
      </c>
      <c r="B11" s="63">
        <f t="shared" ref="B11:B22" si="0">AJ11</f>
        <v>10</v>
      </c>
      <c r="C11" s="51"/>
      <c r="D11" s="33" t="s">
        <v>26</v>
      </c>
      <c r="E11" s="34" t="s">
        <v>78</v>
      </c>
      <c r="F11" s="181">
        <v>4</v>
      </c>
      <c r="G11" s="182"/>
      <c r="H11" s="183">
        <v>4</v>
      </c>
      <c r="I11" s="184"/>
      <c r="J11" s="181">
        <v>1</v>
      </c>
      <c r="K11" s="182"/>
      <c r="L11" s="183"/>
      <c r="M11" s="182"/>
      <c r="N11" s="187"/>
      <c r="O11" s="188"/>
      <c r="P11" s="185"/>
      <c r="Q11" s="186"/>
      <c r="R11" s="187">
        <v>1</v>
      </c>
      <c r="S11" s="188"/>
      <c r="T11" s="185"/>
      <c r="U11" s="188"/>
      <c r="V11" s="187"/>
      <c r="W11" s="188"/>
      <c r="X11" s="187"/>
      <c r="Y11" s="188"/>
      <c r="Z11" s="187"/>
      <c r="AA11" s="188"/>
      <c r="AB11" s="187"/>
      <c r="AC11" s="188"/>
      <c r="AD11" s="187"/>
      <c r="AE11" s="188"/>
      <c r="AF11" s="187"/>
      <c r="AG11" s="188"/>
      <c r="AH11" s="187"/>
      <c r="AI11" s="188"/>
      <c r="AJ11" s="5">
        <f>SUM(F11:AI11)</f>
        <v>10</v>
      </c>
    </row>
    <row r="12" spans="1:36">
      <c r="A12" s="40">
        <v>3</v>
      </c>
      <c r="B12" s="63">
        <f t="shared" si="0"/>
        <v>9</v>
      </c>
      <c r="C12" s="51"/>
      <c r="D12" s="33" t="s">
        <v>121</v>
      </c>
      <c r="E12" s="279" t="s">
        <v>78</v>
      </c>
      <c r="F12" s="181">
        <v>3</v>
      </c>
      <c r="G12" s="182"/>
      <c r="H12" s="183"/>
      <c r="I12" s="184"/>
      <c r="J12" s="181">
        <v>1</v>
      </c>
      <c r="K12" s="182"/>
      <c r="L12" s="183">
        <v>2</v>
      </c>
      <c r="M12" s="182"/>
      <c r="N12" s="187">
        <v>1</v>
      </c>
      <c r="O12" s="188"/>
      <c r="P12" s="185">
        <v>2</v>
      </c>
      <c r="Q12" s="186"/>
      <c r="R12" s="187"/>
      <c r="S12" s="188"/>
      <c r="T12" s="185"/>
      <c r="U12" s="188"/>
      <c r="V12" s="187"/>
      <c r="W12" s="188"/>
      <c r="X12" s="187"/>
      <c r="Y12" s="188"/>
      <c r="Z12" s="187"/>
      <c r="AA12" s="188"/>
      <c r="AB12" s="187"/>
      <c r="AC12" s="188"/>
      <c r="AD12" s="187"/>
      <c r="AE12" s="188"/>
      <c r="AF12" s="187"/>
      <c r="AG12" s="188"/>
      <c r="AH12" s="187"/>
      <c r="AI12" s="188"/>
      <c r="AJ12" s="5">
        <f>SUM(F12:AI12)</f>
        <v>9</v>
      </c>
    </row>
    <row r="13" spans="1:36">
      <c r="A13" s="40">
        <v>4</v>
      </c>
      <c r="B13" s="63">
        <f t="shared" si="0"/>
        <v>0</v>
      </c>
      <c r="C13" s="51"/>
      <c r="D13" s="281" t="s">
        <v>125</v>
      </c>
      <c r="E13" s="278" t="s">
        <v>128</v>
      </c>
      <c r="F13" s="181"/>
      <c r="G13" s="182"/>
      <c r="H13" s="183"/>
      <c r="I13" s="184"/>
      <c r="J13" s="181"/>
      <c r="K13" s="182"/>
      <c r="L13" s="183"/>
      <c r="M13" s="182"/>
      <c r="N13" s="187"/>
      <c r="O13" s="188"/>
      <c r="P13" s="185"/>
      <c r="Q13" s="186"/>
      <c r="R13" s="187"/>
      <c r="S13" s="188"/>
      <c r="T13" s="185"/>
      <c r="U13" s="188"/>
      <c r="V13" s="187"/>
      <c r="W13" s="188"/>
      <c r="X13" s="187"/>
      <c r="Y13" s="188"/>
      <c r="Z13" s="187"/>
      <c r="AA13" s="188"/>
      <c r="AB13" s="187"/>
      <c r="AC13" s="188"/>
      <c r="AD13" s="187"/>
      <c r="AE13" s="188"/>
      <c r="AF13" s="187"/>
      <c r="AG13" s="188"/>
      <c r="AH13" s="187"/>
      <c r="AI13" s="188"/>
      <c r="AJ13" s="5">
        <f>SUM(F13:AI13)</f>
        <v>0</v>
      </c>
    </row>
    <row r="14" spans="1:36">
      <c r="A14" s="40">
        <v>5</v>
      </c>
      <c r="B14" s="63">
        <f t="shared" si="0"/>
        <v>0</v>
      </c>
      <c r="C14" s="51"/>
      <c r="D14" s="280" t="s">
        <v>28</v>
      </c>
      <c r="E14" s="34" t="s">
        <v>128</v>
      </c>
      <c r="F14" s="181"/>
      <c r="G14" s="182"/>
      <c r="H14" s="183"/>
      <c r="I14" s="184"/>
      <c r="J14" s="181"/>
      <c r="K14" s="182"/>
      <c r="L14" s="183"/>
      <c r="M14" s="182"/>
      <c r="N14" s="187"/>
      <c r="O14" s="188"/>
      <c r="P14" s="185"/>
      <c r="Q14" s="186"/>
      <c r="R14" s="187"/>
      <c r="S14" s="188"/>
      <c r="T14" s="185"/>
      <c r="U14" s="188"/>
      <c r="V14" s="187"/>
      <c r="W14" s="188"/>
      <c r="X14" s="187"/>
      <c r="Y14" s="188"/>
      <c r="Z14" s="187"/>
      <c r="AA14" s="188"/>
      <c r="AB14" s="187"/>
      <c r="AC14" s="188"/>
      <c r="AD14" s="187"/>
      <c r="AE14" s="188"/>
      <c r="AF14" s="187"/>
      <c r="AG14" s="188"/>
      <c r="AH14" s="187"/>
      <c r="AI14" s="188"/>
      <c r="AJ14" s="5">
        <f>SUM(F14:AI14)</f>
        <v>0</v>
      </c>
    </row>
    <row r="15" spans="1:36">
      <c r="A15" s="40">
        <v>6</v>
      </c>
      <c r="B15" s="63">
        <f t="shared" si="0"/>
        <v>1</v>
      </c>
      <c r="C15" s="51"/>
      <c r="D15" s="33" t="s">
        <v>35</v>
      </c>
      <c r="E15" s="34" t="s">
        <v>36</v>
      </c>
      <c r="F15" s="181"/>
      <c r="G15" s="182"/>
      <c r="H15" s="183">
        <v>1</v>
      </c>
      <c r="I15" s="184"/>
      <c r="J15" s="181"/>
      <c r="K15" s="182"/>
      <c r="L15" s="183"/>
      <c r="M15" s="182"/>
      <c r="N15" s="187"/>
      <c r="O15" s="188"/>
      <c r="P15" s="185"/>
      <c r="Q15" s="186"/>
      <c r="R15" s="187"/>
      <c r="S15" s="188"/>
      <c r="T15" s="185"/>
      <c r="U15" s="188"/>
      <c r="V15" s="187"/>
      <c r="W15" s="188"/>
      <c r="X15" s="187"/>
      <c r="Y15" s="188"/>
      <c r="Z15" s="187"/>
      <c r="AA15" s="188"/>
      <c r="AB15" s="187"/>
      <c r="AC15" s="188"/>
      <c r="AD15" s="187"/>
      <c r="AE15" s="188"/>
      <c r="AF15" s="187"/>
      <c r="AG15" s="188"/>
      <c r="AH15" s="187"/>
      <c r="AI15" s="188"/>
      <c r="AJ15" s="5">
        <f>SUM(F15:AI15)</f>
        <v>1</v>
      </c>
    </row>
    <row r="16" spans="1:36">
      <c r="A16" s="40">
        <v>7</v>
      </c>
      <c r="B16" s="63">
        <f t="shared" si="0"/>
        <v>0</v>
      </c>
      <c r="C16" s="51"/>
      <c r="D16" s="280" t="s">
        <v>122</v>
      </c>
      <c r="E16" s="34" t="s">
        <v>123</v>
      </c>
      <c r="F16" s="181"/>
      <c r="G16" s="182"/>
      <c r="H16" s="183"/>
      <c r="I16" s="184"/>
      <c r="J16" s="181"/>
      <c r="K16" s="182"/>
      <c r="L16" s="183"/>
      <c r="M16" s="182"/>
      <c r="N16" s="187"/>
      <c r="O16" s="188"/>
      <c r="P16" s="185"/>
      <c r="Q16" s="186"/>
      <c r="R16" s="187"/>
      <c r="S16" s="188"/>
      <c r="T16" s="185"/>
      <c r="U16" s="188"/>
      <c r="V16" s="187"/>
      <c r="W16" s="188"/>
      <c r="X16" s="187"/>
      <c r="Y16" s="188"/>
      <c r="Z16" s="187"/>
      <c r="AA16" s="188"/>
      <c r="AB16" s="187"/>
      <c r="AC16" s="188"/>
      <c r="AD16" s="187"/>
      <c r="AE16" s="188"/>
      <c r="AF16" s="187"/>
      <c r="AG16" s="188"/>
      <c r="AH16" s="187"/>
      <c r="AI16" s="188"/>
      <c r="AJ16" s="5"/>
    </row>
    <row r="17" spans="1:38">
      <c r="A17" s="40">
        <v>8</v>
      </c>
      <c r="B17" s="63">
        <f t="shared" si="0"/>
        <v>2</v>
      </c>
      <c r="C17" s="51"/>
      <c r="D17" s="33" t="s">
        <v>32</v>
      </c>
      <c r="E17" s="34" t="s">
        <v>30</v>
      </c>
      <c r="F17" s="181"/>
      <c r="G17" s="182"/>
      <c r="H17" s="183">
        <v>1</v>
      </c>
      <c r="I17" s="184"/>
      <c r="J17" s="181"/>
      <c r="K17" s="182"/>
      <c r="L17" s="183">
        <v>1</v>
      </c>
      <c r="M17" s="182"/>
      <c r="N17" s="187"/>
      <c r="O17" s="188"/>
      <c r="P17" s="185"/>
      <c r="Q17" s="186"/>
      <c r="R17" s="187"/>
      <c r="S17" s="188"/>
      <c r="T17" s="185"/>
      <c r="U17" s="188"/>
      <c r="V17" s="187"/>
      <c r="W17" s="188"/>
      <c r="X17" s="187"/>
      <c r="Y17" s="188"/>
      <c r="Z17" s="187"/>
      <c r="AA17" s="188"/>
      <c r="AB17" s="187"/>
      <c r="AC17" s="188"/>
      <c r="AD17" s="187"/>
      <c r="AE17" s="188"/>
      <c r="AF17" s="187"/>
      <c r="AG17" s="188"/>
      <c r="AH17" s="187"/>
      <c r="AI17" s="188"/>
      <c r="AJ17" s="5">
        <f>SUM(F17:AI17)</f>
        <v>2</v>
      </c>
    </row>
    <row r="18" spans="1:38">
      <c r="A18" s="40">
        <v>9</v>
      </c>
      <c r="B18" s="63">
        <f t="shared" si="0"/>
        <v>6</v>
      </c>
      <c r="C18" s="51"/>
      <c r="D18" s="33" t="s">
        <v>124</v>
      </c>
      <c r="E18" s="34" t="s">
        <v>34</v>
      </c>
      <c r="F18" s="181">
        <v>3</v>
      </c>
      <c r="G18" s="182"/>
      <c r="H18" s="175">
        <v>1</v>
      </c>
      <c r="I18" s="176"/>
      <c r="J18" s="189"/>
      <c r="K18" s="190"/>
      <c r="L18" s="175"/>
      <c r="M18" s="190"/>
      <c r="N18" s="191">
        <v>1</v>
      </c>
      <c r="O18" s="192"/>
      <c r="P18" s="177">
        <v>1</v>
      </c>
      <c r="Q18" s="178"/>
      <c r="R18" s="191"/>
      <c r="S18" s="192"/>
      <c r="T18" s="177"/>
      <c r="U18" s="192"/>
      <c r="V18" s="191"/>
      <c r="W18" s="192"/>
      <c r="X18" s="191"/>
      <c r="Y18" s="192"/>
      <c r="Z18" s="191"/>
      <c r="AA18" s="192"/>
      <c r="AB18" s="191"/>
      <c r="AC18" s="192"/>
      <c r="AD18" s="191"/>
      <c r="AE18" s="192"/>
      <c r="AF18" s="191"/>
      <c r="AG18" s="192"/>
      <c r="AH18" s="191"/>
      <c r="AI18" s="192"/>
      <c r="AJ18" s="5">
        <f>SUM(F18:AI18)</f>
        <v>6</v>
      </c>
    </row>
    <row r="19" spans="1:38">
      <c r="A19" s="40">
        <v>10</v>
      </c>
      <c r="B19" s="63">
        <f t="shared" si="0"/>
        <v>1</v>
      </c>
      <c r="C19" s="51"/>
      <c r="D19" s="33" t="s">
        <v>33</v>
      </c>
      <c r="E19" s="34" t="s">
        <v>34</v>
      </c>
      <c r="F19" s="181"/>
      <c r="G19" s="182"/>
      <c r="H19" s="183">
        <v>1</v>
      </c>
      <c r="I19" s="184"/>
      <c r="J19" s="181"/>
      <c r="K19" s="182"/>
      <c r="L19" s="183"/>
      <c r="M19" s="182"/>
      <c r="N19" s="187"/>
      <c r="O19" s="188"/>
      <c r="P19" s="185"/>
      <c r="Q19" s="186"/>
      <c r="R19" s="187"/>
      <c r="S19" s="188"/>
      <c r="T19" s="185"/>
      <c r="U19" s="188"/>
      <c r="V19" s="187"/>
      <c r="W19" s="188"/>
      <c r="X19" s="187"/>
      <c r="Y19" s="188"/>
      <c r="Z19" s="187"/>
      <c r="AA19" s="188"/>
      <c r="AB19" s="187"/>
      <c r="AC19" s="188"/>
      <c r="AD19" s="187"/>
      <c r="AE19" s="188"/>
      <c r="AF19" s="187"/>
      <c r="AG19" s="188"/>
      <c r="AH19" s="187"/>
      <c r="AI19" s="188"/>
      <c r="AJ19" s="5">
        <f>SUM(F19:AI19)</f>
        <v>1</v>
      </c>
    </row>
    <row r="20" spans="1:38">
      <c r="A20" s="40">
        <v>11</v>
      </c>
      <c r="B20" s="63">
        <f t="shared" si="0"/>
        <v>3</v>
      </c>
      <c r="C20" s="51"/>
      <c r="D20" s="33" t="s">
        <v>31</v>
      </c>
      <c r="E20" s="34" t="s">
        <v>156</v>
      </c>
      <c r="F20" s="181"/>
      <c r="G20" s="182"/>
      <c r="H20" s="183">
        <v>1</v>
      </c>
      <c r="I20" s="184"/>
      <c r="J20" s="181"/>
      <c r="K20" s="182"/>
      <c r="L20" s="183"/>
      <c r="M20" s="182"/>
      <c r="N20" s="187"/>
      <c r="O20" s="188"/>
      <c r="P20" s="185">
        <v>2</v>
      </c>
      <c r="Q20" s="186"/>
      <c r="R20" s="187"/>
      <c r="S20" s="188"/>
      <c r="T20" s="185"/>
      <c r="U20" s="188"/>
      <c r="V20" s="187"/>
      <c r="W20" s="188"/>
      <c r="X20" s="187"/>
      <c r="Y20" s="188"/>
      <c r="Z20" s="187"/>
      <c r="AA20" s="188"/>
      <c r="AB20" s="187"/>
      <c r="AC20" s="188"/>
      <c r="AD20" s="187"/>
      <c r="AE20" s="188"/>
      <c r="AF20" s="187"/>
      <c r="AG20" s="188"/>
      <c r="AH20" s="187"/>
      <c r="AI20" s="188"/>
      <c r="AJ20" s="5">
        <f>SUM(F20:AI20)</f>
        <v>3</v>
      </c>
    </row>
    <row r="21" spans="1:38">
      <c r="B21" s="63">
        <f t="shared" si="0"/>
        <v>0</v>
      </c>
      <c r="C21" s="51"/>
      <c r="D21" s="33"/>
      <c r="E21" s="34"/>
      <c r="F21" s="181"/>
      <c r="G21" s="182"/>
      <c r="H21" s="183"/>
      <c r="I21" s="184"/>
      <c r="J21" s="181"/>
      <c r="K21" s="182"/>
      <c r="L21" s="183"/>
      <c r="M21" s="182"/>
      <c r="N21" s="187"/>
      <c r="O21" s="188"/>
      <c r="P21" s="185"/>
      <c r="Q21" s="186"/>
      <c r="R21" s="187"/>
      <c r="S21" s="188"/>
      <c r="T21" s="185"/>
      <c r="U21" s="188"/>
      <c r="V21" s="187"/>
      <c r="W21" s="188"/>
      <c r="X21" s="187"/>
      <c r="Y21" s="188"/>
      <c r="Z21" s="187"/>
      <c r="AA21" s="188"/>
      <c r="AB21" s="187"/>
      <c r="AC21" s="188"/>
      <c r="AD21" s="187"/>
      <c r="AE21" s="188"/>
      <c r="AF21" s="187"/>
      <c r="AG21" s="188"/>
      <c r="AH21" s="187"/>
      <c r="AI21" s="188"/>
      <c r="AJ21" s="5"/>
    </row>
    <row r="22" spans="1:38" ht="15.75" thickBot="1">
      <c r="B22" s="129">
        <f t="shared" si="0"/>
        <v>0</v>
      </c>
      <c r="C22" s="52"/>
      <c r="D22" s="37"/>
      <c r="E22" s="38"/>
      <c r="F22" s="193"/>
      <c r="G22" s="194"/>
      <c r="H22" s="195"/>
      <c r="I22" s="196"/>
      <c r="J22" s="193"/>
      <c r="K22" s="194"/>
      <c r="L22" s="195"/>
      <c r="M22" s="194"/>
      <c r="N22" s="193"/>
      <c r="O22" s="271"/>
      <c r="P22" s="195"/>
      <c r="Q22" s="489"/>
      <c r="R22" s="270"/>
      <c r="S22" s="271"/>
      <c r="T22" s="195"/>
      <c r="U22" s="195"/>
      <c r="V22" s="546"/>
      <c r="W22" s="547"/>
      <c r="X22" s="195"/>
      <c r="Y22" s="195"/>
      <c r="Z22" s="546"/>
      <c r="AA22" s="547"/>
      <c r="AB22" s="546"/>
      <c r="AC22" s="547"/>
      <c r="AD22" s="270"/>
      <c r="AE22" s="271"/>
      <c r="AF22" s="270"/>
      <c r="AG22" s="271"/>
      <c r="AH22" s="270"/>
      <c r="AI22" s="271"/>
      <c r="AJ22" s="5">
        <f>SUM(F22:AI22)</f>
        <v>0</v>
      </c>
    </row>
    <row r="23" spans="1:38" ht="15.75" thickBot="1">
      <c r="B23" s="168">
        <f>AL23</f>
        <v>32</v>
      </c>
      <c r="T23" s="40"/>
      <c r="AD23" s="554"/>
      <c r="AE23" s="554"/>
      <c r="AF23" s="554"/>
      <c r="AG23" s="554"/>
      <c r="AH23" s="554"/>
      <c r="AI23" s="554"/>
      <c r="AJ23" s="554"/>
      <c r="AK23" s="554"/>
      <c r="AL23" s="5">
        <f>SUM(AJ10:AJ22)</f>
        <v>32</v>
      </c>
    </row>
    <row r="24" spans="1:38" ht="15.75" thickBot="1">
      <c r="B24" s="40" t="s">
        <v>6</v>
      </c>
      <c r="C24" s="167" t="e">
        <f>G8+I8+K8+#REF!+M8+O8+Q8+S8+U8+W8+Y8+AA8+AC8+AE8+AG8+AI8</f>
        <v>#REF!</v>
      </c>
      <c r="G24" s="41"/>
      <c r="H24" t="s">
        <v>25</v>
      </c>
      <c r="K24" s="525" t="s">
        <v>53</v>
      </c>
      <c r="L24" s="525"/>
      <c r="M24" s="525"/>
      <c r="N24" s="525"/>
      <c r="O24" s="525"/>
      <c r="P24" s="525"/>
      <c r="Q24" s="525"/>
      <c r="R24" s="525"/>
    </row>
    <row r="25" spans="1:38" ht="15.75" thickBot="1">
      <c r="C25" s="40" t="s">
        <v>7</v>
      </c>
      <c r="K25" s="559" t="s">
        <v>17</v>
      </c>
      <c r="L25" s="560"/>
      <c r="M25" s="560"/>
      <c r="N25" s="560"/>
      <c r="O25" s="560"/>
      <c r="P25" s="560"/>
      <c r="Q25" s="560"/>
      <c r="R25" s="561"/>
    </row>
    <row r="26" spans="1:38" ht="15.75" thickBot="1">
      <c r="G26" s="42"/>
      <c r="H26" t="s">
        <v>24</v>
      </c>
      <c r="K26" s="548" t="s">
        <v>224</v>
      </c>
      <c r="L26" s="549"/>
      <c r="M26" s="549"/>
      <c r="N26" s="549"/>
      <c r="O26" s="549"/>
      <c r="P26" s="549"/>
      <c r="Q26" s="549"/>
      <c r="R26" s="627"/>
    </row>
    <row r="27" spans="1:38" ht="15.75" thickBot="1">
      <c r="K27" s="548" t="s">
        <v>225</v>
      </c>
      <c r="L27" s="549"/>
      <c r="M27" s="549"/>
      <c r="N27" s="549"/>
      <c r="O27" s="549"/>
      <c r="P27" s="549"/>
      <c r="Q27" s="549"/>
      <c r="R27" s="627"/>
    </row>
    <row r="28" spans="1:38" ht="15.75" thickBot="1">
      <c r="G28" s="61"/>
      <c r="H28" t="s">
        <v>45</v>
      </c>
      <c r="K28" s="562" t="s">
        <v>214</v>
      </c>
      <c r="L28" s="563"/>
      <c r="M28" s="563"/>
      <c r="N28" s="563"/>
      <c r="O28" s="563"/>
      <c r="P28" s="563"/>
      <c r="Q28" s="563"/>
      <c r="R28" s="564"/>
    </row>
    <row r="29" spans="1:38">
      <c r="L29" s="496"/>
      <c r="M29" s="492"/>
      <c r="N29" s="492"/>
      <c r="O29" s="492"/>
      <c r="P29" s="492"/>
      <c r="Q29" s="492"/>
      <c r="R29" s="14"/>
    </row>
    <row r="30" spans="1:38">
      <c r="L30" s="491"/>
      <c r="M30" s="492"/>
      <c r="N30" s="492"/>
      <c r="O30" s="492"/>
      <c r="P30" s="492"/>
      <c r="Q30" s="492"/>
      <c r="R30" s="14"/>
    </row>
    <row r="31" spans="1:38">
      <c r="L31" s="491"/>
      <c r="M31" s="492"/>
      <c r="N31" s="492"/>
      <c r="O31" s="492"/>
      <c r="P31" s="492"/>
      <c r="Q31" s="492"/>
      <c r="R31" s="14"/>
    </row>
    <row r="32" spans="1:38">
      <c r="A32" s="8" t="s">
        <v>39</v>
      </c>
      <c r="L32" s="491"/>
      <c r="M32" s="492"/>
      <c r="N32" s="492"/>
      <c r="O32" s="492"/>
      <c r="P32" s="492"/>
      <c r="Q32" s="492"/>
      <c r="R32" s="14"/>
    </row>
    <row r="33" spans="1:18" ht="19.5" thickBot="1">
      <c r="A33" s="43" t="s">
        <v>40</v>
      </c>
      <c r="L33" s="493"/>
      <c r="M33" s="494"/>
      <c r="N33" s="494"/>
      <c r="O33" s="494"/>
      <c r="P33" s="494"/>
      <c r="Q33" s="494"/>
      <c r="R33" s="163"/>
    </row>
    <row r="37" spans="1:18">
      <c r="B37" t="s">
        <v>56</v>
      </c>
    </row>
    <row r="38" spans="1:18">
      <c r="B38" t="s">
        <v>57</v>
      </c>
    </row>
  </sheetData>
  <sortState ref="D10:E18">
    <sortCondition ref="D10:D18"/>
  </sortState>
  <mergeCells count="43">
    <mergeCell ref="V22:W22"/>
    <mergeCell ref="T4:T7"/>
    <mergeCell ref="U4:U7"/>
    <mergeCell ref="F3:M3"/>
    <mergeCell ref="N3:AI3"/>
    <mergeCell ref="Z4:Z7"/>
    <mergeCell ref="AA4:AA7"/>
    <mergeCell ref="S4:S7"/>
    <mergeCell ref="V4:V7"/>
    <mergeCell ref="W4:W7"/>
    <mergeCell ref="AD23:AK23"/>
    <mergeCell ref="AF4:AF7"/>
    <mergeCell ref="AI4:AI7"/>
    <mergeCell ref="AH4:AH7"/>
    <mergeCell ref="X4:X7"/>
    <mergeCell ref="Y4:Y7"/>
    <mergeCell ref="Z22:AA22"/>
    <mergeCell ref="AG4:AG7"/>
    <mergeCell ref="AE4:AE7"/>
    <mergeCell ref="AB4:AB7"/>
    <mergeCell ref="AC4:AC7"/>
    <mergeCell ref="AD4:AD7"/>
    <mergeCell ref="AB22:AC22"/>
    <mergeCell ref="B7:C7"/>
    <mergeCell ref="R4:R7"/>
    <mergeCell ref="F4:F7"/>
    <mergeCell ref="G4:G7"/>
    <mergeCell ref="H4:H7"/>
    <mergeCell ref="I4:I7"/>
    <mergeCell ref="K4:K7"/>
    <mergeCell ref="P4:P7"/>
    <mergeCell ref="N4:N7"/>
    <mergeCell ref="L4:L7"/>
    <mergeCell ref="M4:M7"/>
    <mergeCell ref="Q4:Q7"/>
    <mergeCell ref="O4:O7"/>
    <mergeCell ref="K24:R24"/>
    <mergeCell ref="K25:R25"/>
    <mergeCell ref="K26:R26"/>
    <mergeCell ref="K28:R28"/>
    <mergeCell ref="D5:E5"/>
    <mergeCell ref="J4:J7"/>
    <mergeCell ref="K27:R27"/>
  </mergeCells>
  <conditionalFormatting sqref="Q10:Q21 P22:Q22 R10:AI22 F10:P22">
    <cfRule type="cellIs" dxfId="0" priority="1" operator="greaterThan">
      <formula>0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B1:AU35"/>
  <sheetViews>
    <sheetView showGridLines="0" workbookViewId="0">
      <selection activeCell="AW15" sqref="AW15"/>
    </sheetView>
  </sheetViews>
  <sheetFormatPr defaultRowHeight="15"/>
  <cols>
    <col min="1" max="1" width="0.5703125" customWidth="1"/>
    <col min="2" max="2" width="1.42578125" customWidth="1"/>
    <col min="3" max="3" width="3.7109375" customWidth="1"/>
    <col min="4" max="4" width="3.28515625" customWidth="1"/>
    <col min="5" max="5" width="10.140625" customWidth="1"/>
    <col min="6" max="6" width="8.28515625" customWidth="1"/>
    <col min="7" max="7" width="3.28515625" customWidth="1"/>
    <col min="8" max="8" width="2.85546875" customWidth="1"/>
    <col min="9" max="15" width="3.28515625" customWidth="1"/>
    <col min="16" max="16" width="2.7109375" customWidth="1"/>
    <col min="17" max="17" width="3.28515625" customWidth="1"/>
    <col min="18" max="18" width="2.7109375" customWidth="1"/>
    <col min="19" max="22" width="3.28515625" customWidth="1"/>
    <col min="23" max="23" width="0.28515625" customWidth="1"/>
    <col min="24" max="24" width="0.5703125" customWidth="1"/>
    <col min="25" max="42" width="2.85546875" customWidth="1"/>
    <col min="43" max="46" width="0.42578125" customWidth="1"/>
  </cols>
  <sheetData>
    <row r="1" spans="2:47" ht="15.75" thickBot="1"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AG1" s="588"/>
      <c r="AH1" s="588"/>
      <c r="AI1" s="588"/>
      <c r="AJ1" s="588"/>
      <c r="AK1" s="588"/>
      <c r="AL1" s="588"/>
      <c r="AM1" s="588"/>
      <c r="AN1" s="588"/>
      <c r="AO1" s="588"/>
      <c r="AP1" s="588"/>
    </row>
    <row r="2" spans="2:47" ht="15" customHeight="1" thickBot="1">
      <c r="D2" s="5"/>
      <c r="E2" s="10"/>
      <c r="F2" s="11"/>
      <c r="G2" s="610" t="s">
        <v>5</v>
      </c>
      <c r="H2" s="611"/>
      <c r="I2" s="611"/>
      <c r="J2" s="611"/>
      <c r="K2" s="611"/>
      <c r="L2" s="611"/>
      <c r="M2" s="611"/>
      <c r="N2" s="611"/>
      <c r="O2" s="611"/>
      <c r="P2" s="611"/>
      <c r="Q2" s="611"/>
      <c r="R2" s="611"/>
      <c r="S2" s="611"/>
      <c r="T2" s="611"/>
      <c r="U2" s="611"/>
      <c r="V2" s="612"/>
      <c r="W2" s="406"/>
      <c r="X2" s="406"/>
      <c r="Y2" s="594" t="s">
        <v>54</v>
      </c>
      <c r="Z2" s="595"/>
      <c r="AA2" s="595"/>
      <c r="AB2" s="595"/>
      <c r="AC2" s="595"/>
      <c r="AD2" s="595"/>
      <c r="AE2" s="595"/>
      <c r="AF2" s="595"/>
      <c r="AG2" s="595"/>
      <c r="AH2" s="595"/>
      <c r="AI2" s="595"/>
      <c r="AJ2" s="595"/>
      <c r="AK2" s="595"/>
      <c r="AL2" s="595"/>
      <c r="AM2" s="595"/>
      <c r="AN2" s="595"/>
      <c r="AO2" s="595"/>
      <c r="AP2" s="596"/>
      <c r="AQ2" s="613"/>
      <c r="AR2" s="615"/>
    </row>
    <row r="3" spans="2:47" ht="19.5" thickBot="1">
      <c r="D3" s="5"/>
      <c r="E3" s="618" t="s">
        <v>84</v>
      </c>
      <c r="F3" s="619"/>
      <c r="G3" s="602" t="s">
        <v>55</v>
      </c>
      <c r="H3" s="604">
        <v>41203</v>
      </c>
      <c r="I3" s="602" t="s">
        <v>160</v>
      </c>
      <c r="J3" s="607">
        <v>41211</v>
      </c>
      <c r="K3" s="602" t="s">
        <v>163</v>
      </c>
      <c r="L3" s="607">
        <v>41218</v>
      </c>
      <c r="M3" s="602" t="s">
        <v>171</v>
      </c>
      <c r="N3" s="607">
        <v>41222</v>
      </c>
      <c r="O3" s="602" t="s">
        <v>55</v>
      </c>
      <c r="P3" s="607">
        <v>41239</v>
      </c>
      <c r="Q3" s="602" t="s">
        <v>160</v>
      </c>
      <c r="R3" s="607">
        <v>41257</v>
      </c>
      <c r="S3" s="602" t="s">
        <v>171</v>
      </c>
      <c r="T3" s="607">
        <v>41260</v>
      </c>
      <c r="U3" s="602" t="s">
        <v>55</v>
      </c>
      <c r="V3" s="607">
        <v>41262</v>
      </c>
      <c r="W3" s="622"/>
      <c r="X3" s="624"/>
      <c r="Y3" s="597" t="s">
        <v>160</v>
      </c>
      <c r="Z3" s="599">
        <v>41333</v>
      </c>
      <c r="AA3" s="597" t="s">
        <v>162</v>
      </c>
      <c r="AB3" s="599">
        <v>41348</v>
      </c>
      <c r="AC3" s="597"/>
      <c r="AD3" s="599"/>
      <c r="AE3" s="597"/>
      <c r="AF3" s="599"/>
      <c r="AG3" s="592"/>
      <c r="AH3" s="589"/>
      <c r="AI3" s="592"/>
      <c r="AJ3" s="589"/>
      <c r="AK3" s="592"/>
      <c r="AL3" s="589"/>
      <c r="AM3" s="592"/>
      <c r="AN3" s="589"/>
      <c r="AO3" s="592"/>
      <c r="AP3" s="589"/>
      <c r="AQ3" s="614"/>
      <c r="AR3" s="616"/>
    </row>
    <row r="4" spans="2:47" ht="18.75">
      <c r="C4" s="12"/>
      <c r="D4" s="13"/>
      <c r="E4" s="6"/>
      <c r="F4" s="14"/>
      <c r="G4" s="603"/>
      <c r="H4" s="605"/>
      <c r="I4" s="603"/>
      <c r="J4" s="608"/>
      <c r="K4" s="603"/>
      <c r="L4" s="608"/>
      <c r="M4" s="603"/>
      <c r="N4" s="608"/>
      <c r="O4" s="603"/>
      <c r="P4" s="608"/>
      <c r="Q4" s="603"/>
      <c r="R4" s="608"/>
      <c r="S4" s="603"/>
      <c r="T4" s="608"/>
      <c r="U4" s="603"/>
      <c r="V4" s="608"/>
      <c r="W4" s="623"/>
      <c r="X4" s="625"/>
      <c r="Y4" s="598"/>
      <c r="Z4" s="600"/>
      <c r="AA4" s="598"/>
      <c r="AB4" s="600"/>
      <c r="AC4" s="598"/>
      <c r="AD4" s="600"/>
      <c r="AE4" s="598"/>
      <c r="AF4" s="600"/>
      <c r="AG4" s="593"/>
      <c r="AH4" s="590"/>
      <c r="AI4" s="593"/>
      <c r="AJ4" s="590"/>
      <c r="AK4" s="593"/>
      <c r="AL4" s="590"/>
      <c r="AM4" s="593"/>
      <c r="AN4" s="590"/>
      <c r="AO4" s="593"/>
      <c r="AP4" s="590"/>
      <c r="AQ4" s="614"/>
      <c r="AR4" s="616"/>
      <c r="AT4" s="146"/>
      <c r="AU4" s="149"/>
    </row>
    <row r="5" spans="2:47" ht="18.75">
      <c r="C5" s="620" t="s">
        <v>16</v>
      </c>
      <c r="D5" s="621"/>
      <c r="E5" s="6"/>
      <c r="F5" s="14"/>
      <c r="G5" s="603"/>
      <c r="H5" s="605"/>
      <c r="I5" s="603"/>
      <c r="J5" s="608"/>
      <c r="K5" s="603"/>
      <c r="L5" s="608"/>
      <c r="M5" s="603"/>
      <c r="N5" s="608"/>
      <c r="O5" s="603"/>
      <c r="P5" s="608"/>
      <c r="Q5" s="603"/>
      <c r="R5" s="608"/>
      <c r="S5" s="603"/>
      <c r="T5" s="608"/>
      <c r="U5" s="603"/>
      <c r="V5" s="608"/>
      <c r="W5" s="623"/>
      <c r="X5" s="625"/>
      <c r="Y5" s="598"/>
      <c r="Z5" s="600"/>
      <c r="AA5" s="598"/>
      <c r="AB5" s="600"/>
      <c r="AC5" s="598"/>
      <c r="AD5" s="600"/>
      <c r="AE5" s="598"/>
      <c r="AF5" s="600"/>
      <c r="AG5" s="593"/>
      <c r="AH5" s="590"/>
      <c r="AI5" s="593"/>
      <c r="AJ5" s="590"/>
      <c r="AK5" s="593"/>
      <c r="AL5" s="590"/>
      <c r="AM5" s="593"/>
      <c r="AN5" s="590"/>
      <c r="AO5" s="593"/>
      <c r="AP5" s="590"/>
      <c r="AQ5" s="614"/>
      <c r="AR5" s="617"/>
      <c r="AT5" s="146"/>
      <c r="AU5" s="149"/>
    </row>
    <row r="6" spans="2:47" ht="19.5" thickBot="1">
      <c r="C6" s="15"/>
      <c r="D6" s="16"/>
      <c r="E6" s="17"/>
      <c r="F6" s="18"/>
      <c r="G6" s="603"/>
      <c r="H6" s="606"/>
      <c r="I6" s="603"/>
      <c r="J6" s="609"/>
      <c r="K6" s="603"/>
      <c r="L6" s="609"/>
      <c r="M6" s="603"/>
      <c r="N6" s="609"/>
      <c r="O6" s="603"/>
      <c r="P6" s="609"/>
      <c r="Q6" s="603"/>
      <c r="R6" s="609"/>
      <c r="S6" s="603"/>
      <c r="T6" s="609"/>
      <c r="U6" s="603"/>
      <c r="V6" s="609"/>
      <c r="W6" s="623"/>
      <c r="X6" s="626"/>
      <c r="Y6" s="598"/>
      <c r="Z6" s="601"/>
      <c r="AA6" s="598"/>
      <c r="AB6" s="601"/>
      <c r="AC6" s="598"/>
      <c r="AD6" s="601"/>
      <c r="AE6" s="598"/>
      <c r="AF6" s="601"/>
      <c r="AG6" s="593"/>
      <c r="AH6" s="591"/>
      <c r="AI6" s="593"/>
      <c r="AJ6" s="591"/>
      <c r="AK6" s="593"/>
      <c r="AL6" s="591"/>
      <c r="AM6" s="593"/>
      <c r="AN6" s="591"/>
      <c r="AO6" s="593"/>
      <c r="AP6" s="591"/>
      <c r="AQ6" s="92">
        <f>G7+I7+K7+M7+O7+Q7+S7+U7+W7+Y7+AA7+AC7+AO7</f>
        <v>77</v>
      </c>
      <c r="AR6" s="93">
        <f>H7+J7+L7+N7+P7+R7+T7+V7+X7+Z7+AB7+AD7+AP7</f>
        <v>26</v>
      </c>
      <c r="AT6" s="146"/>
      <c r="AU6" s="149"/>
    </row>
    <row r="7" spans="2:47" ht="19.5" thickBot="1">
      <c r="C7" s="23" t="s">
        <v>17</v>
      </c>
      <c r="D7" s="23" t="s">
        <v>18</v>
      </c>
      <c r="E7" s="24" t="s">
        <v>19</v>
      </c>
      <c r="F7" s="25"/>
      <c r="G7" s="138">
        <v>7</v>
      </c>
      <c r="H7" s="139">
        <v>2</v>
      </c>
      <c r="I7" s="285">
        <v>12</v>
      </c>
      <c r="J7" s="286">
        <v>1</v>
      </c>
      <c r="K7" s="83">
        <v>10</v>
      </c>
      <c r="L7" s="84">
        <v>1</v>
      </c>
      <c r="M7" s="140">
        <v>5</v>
      </c>
      <c r="N7" s="141">
        <v>2</v>
      </c>
      <c r="O7" s="83">
        <v>7</v>
      </c>
      <c r="P7" s="84">
        <v>2</v>
      </c>
      <c r="Q7" s="140">
        <v>6</v>
      </c>
      <c r="R7" s="141">
        <v>4</v>
      </c>
      <c r="S7" s="83">
        <v>11</v>
      </c>
      <c r="T7" s="84">
        <v>5</v>
      </c>
      <c r="U7" s="83">
        <v>8</v>
      </c>
      <c r="V7" s="84">
        <v>3</v>
      </c>
      <c r="W7" s="420"/>
      <c r="X7" s="421"/>
      <c r="Y7" s="140">
        <v>8</v>
      </c>
      <c r="Z7" s="141">
        <v>3</v>
      </c>
      <c r="AA7" s="83">
        <v>3</v>
      </c>
      <c r="AB7" s="84">
        <v>3</v>
      </c>
      <c r="AC7" s="140"/>
      <c r="AD7" s="141"/>
      <c r="AE7" s="83"/>
      <c r="AF7" s="84"/>
      <c r="AG7" s="140"/>
      <c r="AH7" s="141"/>
      <c r="AI7" s="83"/>
      <c r="AJ7" s="84"/>
      <c r="AK7" s="140"/>
      <c r="AL7" s="141"/>
      <c r="AM7" s="83"/>
      <c r="AN7" s="84"/>
      <c r="AO7" s="259"/>
      <c r="AP7" s="260"/>
      <c r="AQ7" s="26"/>
      <c r="AR7" s="27"/>
      <c r="AT7" s="146"/>
      <c r="AU7" s="150"/>
    </row>
    <row r="8" spans="2:47" ht="14.25" customHeight="1" thickBot="1">
      <c r="B8" s="40"/>
      <c r="C8" s="72">
        <f>AQ8</f>
        <v>24</v>
      </c>
      <c r="D8" s="152"/>
      <c r="E8" s="272" t="s">
        <v>26</v>
      </c>
      <c r="F8" s="273" t="s">
        <v>38</v>
      </c>
      <c r="G8" s="155">
        <v>3</v>
      </c>
      <c r="H8" s="96"/>
      <c r="I8" s="97">
        <v>4</v>
      </c>
      <c r="J8" s="98"/>
      <c r="K8" s="95">
        <v>3</v>
      </c>
      <c r="L8" s="96"/>
      <c r="M8" s="97"/>
      <c r="N8" s="98"/>
      <c r="O8" s="95">
        <v>1</v>
      </c>
      <c r="P8" s="96"/>
      <c r="Q8" s="97">
        <v>3</v>
      </c>
      <c r="R8" s="98"/>
      <c r="S8" s="95">
        <v>5</v>
      </c>
      <c r="T8" s="96"/>
      <c r="U8" s="95">
        <v>2</v>
      </c>
      <c r="V8" s="96"/>
      <c r="W8" s="422"/>
      <c r="X8" s="423"/>
      <c r="Y8" s="97">
        <v>2</v>
      </c>
      <c r="Z8" s="98"/>
      <c r="AA8" s="95"/>
      <c r="AB8" s="96">
        <v>1</v>
      </c>
      <c r="AC8" s="103"/>
      <c r="AD8" s="104"/>
      <c r="AE8" s="103"/>
      <c r="AF8" s="104"/>
      <c r="AG8" s="103"/>
      <c r="AH8" s="104"/>
      <c r="AI8" s="103"/>
      <c r="AJ8" s="104"/>
      <c r="AK8" s="103"/>
      <c r="AL8" s="104"/>
      <c r="AM8" s="103"/>
      <c r="AN8" s="104"/>
      <c r="AO8" s="95"/>
      <c r="AP8" s="96"/>
      <c r="AQ8" s="94">
        <f t="shared" ref="AQ8:AQ20" si="0">SUM(G8:AP8)</f>
        <v>24</v>
      </c>
      <c r="AR8" s="32">
        <f t="shared" ref="AR8:AR23" si="1">H8+J8+L8+N8+P8+R8+T8+V8+X8+Z8+AB8+AD8+AP8</f>
        <v>1</v>
      </c>
      <c r="AS8">
        <v>1</v>
      </c>
      <c r="AT8" s="146"/>
      <c r="AU8" s="148"/>
    </row>
    <row r="9" spans="2:47" ht="14.25" customHeight="1" thickBot="1">
      <c r="B9" s="40"/>
      <c r="C9" s="73">
        <f t="shared" ref="C9:C23" si="2">AQ9</f>
        <v>0</v>
      </c>
      <c r="D9" s="153"/>
      <c r="E9" s="274" t="s">
        <v>20</v>
      </c>
      <c r="F9" s="275" t="s">
        <v>74</v>
      </c>
      <c r="G9" s="101"/>
      <c r="H9" s="100"/>
      <c r="I9" s="101"/>
      <c r="J9" s="102"/>
      <c r="K9" s="99"/>
      <c r="L9" s="100"/>
      <c r="M9" s="101"/>
      <c r="N9" s="102"/>
      <c r="O9" s="99"/>
      <c r="P9" s="100"/>
      <c r="Q9" s="101"/>
      <c r="R9" s="102"/>
      <c r="S9" s="99"/>
      <c r="T9" s="100"/>
      <c r="U9" s="99"/>
      <c r="V9" s="100"/>
      <c r="W9" s="424"/>
      <c r="X9" s="425"/>
      <c r="Y9" s="101"/>
      <c r="Z9" s="102"/>
      <c r="AA9" s="99"/>
      <c r="AB9" s="100"/>
      <c r="AC9" s="99"/>
      <c r="AD9" s="100"/>
      <c r="AE9" s="99"/>
      <c r="AF9" s="100"/>
      <c r="AG9" s="99"/>
      <c r="AH9" s="100"/>
      <c r="AI9" s="99"/>
      <c r="AJ9" s="100"/>
      <c r="AK9" s="99"/>
      <c r="AL9" s="100"/>
      <c r="AM9" s="99"/>
      <c r="AN9" s="100"/>
      <c r="AO9" s="99"/>
      <c r="AP9" s="100"/>
      <c r="AQ9" s="94">
        <f t="shared" si="0"/>
        <v>0</v>
      </c>
      <c r="AR9" s="35">
        <f t="shared" si="1"/>
        <v>0</v>
      </c>
      <c r="AS9">
        <v>2</v>
      </c>
      <c r="AT9" s="146"/>
      <c r="AU9" s="147"/>
    </row>
    <row r="10" spans="2:47" ht="14.25" customHeight="1" thickBot="1">
      <c r="B10" s="40"/>
      <c r="C10" s="73">
        <f t="shared" si="2"/>
        <v>0</v>
      </c>
      <c r="D10" s="153"/>
      <c r="E10" s="274" t="s">
        <v>142</v>
      </c>
      <c r="F10" s="275" t="s">
        <v>144</v>
      </c>
      <c r="G10" s="101"/>
      <c r="H10" s="100"/>
      <c r="I10" s="101"/>
      <c r="J10" s="102"/>
      <c r="K10" s="99"/>
      <c r="L10" s="100"/>
      <c r="M10" s="101"/>
      <c r="N10" s="102"/>
      <c r="O10" s="99"/>
      <c r="P10" s="100"/>
      <c r="Q10" s="101"/>
      <c r="R10" s="102"/>
      <c r="S10" s="99"/>
      <c r="T10" s="100"/>
      <c r="U10" s="99"/>
      <c r="V10" s="100"/>
      <c r="W10" s="424"/>
      <c r="X10" s="425"/>
      <c r="Y10" s="101"/>
      <c r="Z10" s="102"/>
      <c r="AA10" s="99"/>
      <c r="AB10" s="100"/>
      <c r="AC10" s="99"/>
      <c r="AD10" s="100"/>
      <c r="AE10" s="99"/>
      <c r="AF10" s="100"/>
      <c r="AG10" s="99"/>
      <c r="AH10" s="100"/>
      <c r="AI10" s="99"/>
      <c r="AJ10" s="100"/>
      <c r="AK10" s="99"/>
      <c r="AL10" s="100"/>
      <c r="AM10" s="99"/>
      <c r="AN10" s="100"/>
      <c r="AO10" s="99"/>
      <c r="AP10" s="100"/>
      <c r="AQ10" s="94">
        <f t="shared" si="0"/>
        <v>0</v>
      </c>
      <c r="AR10" s="35">
        <f t="shared" si="1"/>
        <v>0</v>
      </c>
      <c r="AS10">
        <v>3</v>
      </c>
      <c r="AT10" s="146"/>
      <c r="AU10" s="149"/>
    </row>
    <row r="11" spans="2:47" ht="14.25" customHeight="1" thickBot="1">
      <c r="B11" s="40"/>
      <c r="C11" s="73">
        <f t="shared" si="2"/>
        <v>0</v>
      </c>
      <c r="D11" s="153"/>
      <c r="E11" s="274" t="s">
        <v>22</v>
      </c>
      <c r="F11" s="275" t="s">
        <v>77</v>
      </c>
      <c r="G11" s="101"/>
      <c r="H11" s="100"/>
      <c r="I11" s="101"/>
      <c r="J11" s="102"/>
      <c r="K11" s="99"/>
      <c r="L11" s="100"/>
      <c r="M11" s="101"/>
      <c r="N11" s="102"/>
      <c r="O11" s="99"/>
      <c r="P11" s="100"/>
      <c r="Q11" s="101"/>
      <c r="R11" s="102"/>
      <c r="S11" s="99"/>
      <c r="T11" s="100"/>
      <c r="U11" s="99"/>
      <c r="V11" s="100"/>
      <c r="W11" s="424"/>
      <c r="X11" s="425"/>
      <c r="Y11" s="101"/>
      <c r="Z11" s="102"/>
      <c r="AA11" s="99"/>
      <c r="AB11" s="100"/>
      <c r="AC11" s="99"/>
      <c r="AD11" s="100"/>
      <c r="AE11" s="99"/>
      <c r="AF11" s="100"/>
      <c r="AG11" s="99"/>
      <c r="AH11" s="100"/>
      <c r="AI11" s="99"/>
      <c r="AJ11" s="100"/>
      <c r="AK11" s="99"/>
      <c r="AL11" s="100"/>
      <c r="AM11" s="99"/>
      <c r="AN11" s="100"/>
      <c r="AO11" s="99"/>
      <c r="AP11" s="100"/>
      <c r="AQ11" s="94">
        <f t="shared" si="0"/>
        <v>0</v>
      </c>
      <c r="AR11" s="35">
        <f t="shared" si="1"/>
        <v>0</v>
      </c>
      <c r="AS11">
        <v>4</v>
      </c>
      <c r="AT11" s="146"/>
      <c r="AU11" s="149"/>
    </row>
    <row r="12" spans="2:47" ht="14.25" customHeight="1" thickBot="1">
      <c r="B12" s="40"/>
      <c r="C12" s="73">
        <f t="shared" si="2"/>
        <v>1</v>
      </c>
      <c r="D12" s="153"/>
      <c r="E12" s="274" t="s">
        <v>75</v>
      </c>
      <c r="F12" s="276" t="s">
        <v>29</v>
      </c>
      <c r="G12" s="101"/>
      <c r="H12" s="100"/>
      <c r="I12" s="101">
        <v>1</v>
      </c>
      <c r="J12" s="102"/>
      <c r="K12" s="99"/>
      <c r="L12" s="100"/>
      <c r="M12" s="101"/>
      <c r="N12" s="102"/>
      <c r="O12" s="99"/>
      <c r="P12" s="100"/>
      <c r="Q12" s="101"/>
      <c r="R12" s="102"/>
      <c r="S12" s="99"/>
      <c r="T12" s="100"/>
      <c r="U12" s="99"/>
      <c r="V12" s="100"/>
      <c r="W12" s="424"/>
      <c r="X12" s="425"/>
      <c r="Y12" s="101"/>
      <c r="Z12" s="102"/>
      <c r="AA12" s="99"/>
      <c r="AB12" s="100"/>
      <c r="AC12" s="99"/>
      <c r="AD12" s="100"/>
      <c r="AE12" s="99"/>
      <c r="AF12" s="100"/>
      <c r="AG12" s="99"/>
      <c r="AH12" s="100"/>
      <c r="AI12" s="99"/>
      <c r="AJ12" s="100"/>
      <c r="AK12" s="99"/>
      <c r="AL12" s="100"/>
      <c r="AM12" s="99"/>
      <c r="AN12" s="100"/>
      <c r="AO12" s="99"/>
      <c r="AP12" s="100"/>
      <c r="AQ12" s="94">
        <f t="shared" si="0"/>
        <v>1</v>
      </c>
      <c r="AR12" s="35">
        <f t="shared" si="1"/>
        <v>0</v>
      </c>
      <c r="AS12">
        <v>5</v>
      </c>
      <c r="AT12" s="146"/>
      <c r="AU12" s="149"/>
    </row>
    <row r="13" spans="2:47" ht="14.25" customHeight="1" thickBot="1">
      <c r="B13" s="40"/>
      <c r="C13" s="73">
        <f t="shared" si="2"/>
        <v>0</v>
      </c>
      <c r="D13" s="153"/>
      <c r="E13" s="274" t="s">
        <v>63</v>
      </c>
      <c r="F13" s="275" t="s">
        <v>64</v>
      </c>
      <c r="G13" s="101"/>
      <c r="H13" s="100"/>
      <c r="I13" s="101"/>
      <c r="J13" s="102"/>
      <c r="K13" s="99"/>
      <c r="L13" s="100"/>
      <c r="M13" s="101"/>
      <c r="N13" s="102"/>
      <c r="O13" s="99"/>
      <c r="P13" s="100"/>
      <c r="Q13" s="101"/>
      <c r="R13" s="102"/>
      <c r="S13" s="99"/>
      <c r="T13" s="100"/>
      <c r="U13" s="99"/>
      <c r="V13" s="100"/>
      <c r="W13" s="424"/>
      <c r="X13" s="425"/>
      <c r="Y13" s="101"/>
      <c r="Z13" s="102"/>
      <c r="AA13" s="99"/>
      <c r="AB13" s="100"/>
      <c r="AC13" s="99"/>
      <c r="AD13" s="100"/>
      <c r="AE13" s="99"/>
      <c r="AF13" s="100"/>
      <c r="AG13" s="99"/>
      <c r="AH13" s="100"/>
      <c r="AI13" s="99"/>
      <c r="AJ13" s="100"/>
      <c r="AK13" s="99"/>
      <c r="AL13" s="100"/>
      <c r="AM13" s="99"/>
      <c r="AN13" s="100"/>
      <c r="AO13" s="99"/>
      <c r="AP13" s="100"/>
      <c r="AQ13" s="94">
        <f t="shared" si="0"/>
        <v>0</v>
      </c>
      <c r="AR13" s="35">
        <f t="shared" si="1"/>
        <v>0</v>
      </c>
      <c r="AS13">
        <v>6</v>
      </c>
      <c r="AT13" s="146"/>
      <c r="AU13" s="149"/>
    </row>
    <row r="14" spans="2:47" ht="14.25" customHeight="1" thickBot="1">
      <c r="B14" s="40"/>
      <c r="C14" s="73">
        <f t="shared" si="2"/>
        <v>26</v>
      </c>
      <c r="D14" s="153"/>
      <c r="E14" s="274" t="s">
        <v>31</v>
      </c>
      <c r="F14" s="275" t="s">
        <v>27</v>
      </c>
      <c r="G14" s="101">
        <v>3</v>
      </c>
      <c r="H14" s="100"/>
      <c r="I14" s="101">
        <v>3</v>
      </c>
      <c r="J14" s="102"/>
      <c r="K14" s="99">
        <v>5</v>
      </c>
      <c r="L14" s="100"/>
      <c r="M14" s="101">
        <v>3</v>
      </c>
      <c r="N14" s="102"/>
      <c r="O14" s="99">
        <v>1</v>
      </c>
      <c r="P14" s="100"/>
      <c r="Q14" s="101">
        <v>1</v>
      </c>
      <c r="R14" s="102"/>
      <c r="S14" s="99"/>
      <c r="T14" s="100"/>
      <c r="U14" s="99">
        <v>5</v>
      </c>
      <c r="V14" s="100"/>
      <c r="W14" s="424"/>
      <c r="X14" s="425"/>
      <c r="Y14" s="101">
        <v>3</v>
      </c>
      <c r="Z14" s="102"/>
      <c r="AA14" s="99"/>
      <c r="AB14" s="100">
        <v>2</v>
      </c>
      <c r="AC14" s="99"/>
      <c r="AD14" s="100"/>
      <c r="AE14" s="99"/>
      <c r="AF14" s="100"/>
      <c r="AG14" s="99"/>
      <c r="AH14" s="100"/>
      <c r="AI14" s="99"/>
      <c r="AJ14" s="100"/>
      <c r="AK14" s="99"/>
      <c r="AL14" s="100"/>
      <c r="AM14" s="99"/>
      <c r="AN14" s="100"/>
      <c r="AO14" s="99"/>
      <c r="AP14" s="100"/>
      <c r="AQ14" s="94">
        <f t="shared" si="0"/>
        <v>26</v>
      </c>
      <c r="AR14" s="35">
        <f t="shared" si="1"/>
        <v>2</v>
      </c>
      <c r="AS14">
        <v>7</v>
      </c>
      <c r="AT14" s="146"/>
      <c r="AU14" s="149"/>
    </row>
    <row r="15" spans="2:47" ht="14.25" customHeight="1" thickBot="1">
      <c r="B15" s="40"/>
      <c r="C15" s="73">
        <f t="shared" si="2"/>
        <v>0</v>
      </c>
      <c r="D15" s="153"/>
      <c r="E15" s="274" t="s">
        <v>70</v>
      </c>
      <c r="F15" s="275" t="s">
        <v>38</v>
      </c>
      <c r="G15" s="101"/>
      <c r="H15" s="100"/>
      <c r="I15" s="101"/>
      <c r="J15" s="102"/>
      <c r="K15" s="99"/>
      <c r="L15" s="100"/>
      <c r="M15" s="101"/>
      <c r="N15" s="102"/>
      <c r="O15" s="99"/>
      <c r="P15" s="100"/>
      <c r="Q15" s="101"/>
      <c r="R15" s="102"/>
      <c r="S15" s="99"/>
      <c r="T15" s="100"/>
      <c r="U15" s="99"/>
      <c r="V15" s="100"/>
      <c r="W15" s="424"/>
      <c r="X15" s="425"/>
      <c r="Y15" s="101"/>
      <c r="Z15" s="102"/>
      <c r="AA15" s="99"/>
      <c r="AB15" s="100"/>
      <c r="AC15" s="99"/>
      <c r="AD15" s="100"/>
      <c r="AE15" s="99"/>
      <c r="AF15" s="100"/>
      <c r="AG15" s="99"/>
      <c r="AH15" s="100"/>
      <c r="AI15" s="99"/>
      <c r="AJ15" s="100"/>
      <c r="AK15" s="99"/>
      <c r="AL15" s="100"/>
      <c r="AM15" s="99"/>
      <c r="AN15" s="100"/>
      <c r="AO15" s="99"/>
      <c r="AP15" s="100"/>
      <c r="AQ15" s="94">
        <f t="shared" si="0"/>
        <v>0</v>
      </c>
      <c r="AR15" s="35">
        <f t="shared" si="1"/>
        <v>0</v>
      </c>
      <c r="AS15">
        <v>8</v>
      </c>
    </row>
    <row r="16" spans="2:47" ht="14.25" customHeight="1" thickBot="1">
      <c r="B16" s="40"/>
      <c r="C16" s="73">
        <f t="shared" si="2"/>
        <v>0</v>
      </c>
      <c r="D16" s="153"/>
      <c r="E16" s="274" t="s">
        <v>71</v>
      </c>
      <c r="F16" s="275" t="s">
        <v>29</v>
      </c>
      <c r="G16" s="101"/>
      <c r="H16" s="100"/>
      <c r="I16" s="101"/>
      <c r="J16" s="102"/>
      <c r="K16" s="99"/>
      <c r="L16" s="100"/>
      <c r="M16" s="101"/>
      <c r="N16" s="102"/>
      <c r="O16" s="99"/>
      <c r="P16" s="100"/>
      <c r="Q16" s="101"/>
      <c r="R16" s="102"/>
      <c r="S16" s="99"/>
      <c r="T16" s="100"/>
      <c r="U16" s="99"/>
      <c r="V16" s="100"/>
      <c r="W16" s="424"/>
      <c r="X16" s="425"/>
      <c r="Y16" s="101"/>
      <c r="Z16" s="102"/>
      <c r="AA16" s="99"/>
      <c r="AB16" s="100"/>
      <c r="AC16" s="99"/>
      <c r="AD16" s="100"/>
      <c r="AE16" s="99"/>
      <c r="AF16" s="100"/>
      <c r="AG16" s="99"/>
      <c r="AH16" s="100"/>
      <c r="AI16" s="99"/>
      <c r="AJ16" s="100"/>
      <c r="AK16" s="99"/>
      <c r="AL16" s="100"/>
      <c r="AM16" s="99"/>
      <c r="AN16" s="100"/>
      <c r="AO16" s="99"/>
      <c r="AP16" s="100"/>
      <c r="AQ16" s="94">
        <f t="shared" si="0"/>
        <v>0</v>
      </c>
      <c r="AR16" s="35">
        <f t="shared" si="1"/>
        <v>0</v>
      </c>
      <c r="AS16">
        <v>9</v>
      </c>
    </row>
    <row r="17" spans="2:45" ht="14.25" customHeight="1" thickBot="1">
      <c r="B17" s="40"/>
      <c r="C17" s="73">
        <f t="shared" si="2"/>
        <v>5</v>
      </c>
      <c r="D17" s="153"/>
      <c r="E17" s="274" t="s">
        <v>23</v>
      </c>
      <c r="F17" s="275" t="s">
        <v>76</v>
      </c>
      <c r="G17" s="101"/>
      <c r="H17" s="100"/>
      <c r="I17" s="97"/>
      <c r="J17" s="98"/>
      <c r="K17" s="103"/>
      <c r="L17" s="104"/>
      <c r="M17" s="97"/>
      <c r="N17" s="98"/>
      <c r="O17" s="103">
        <v>2</v>
      </c>
      <c r="P17" s="104"/>
      <c r="Q17" s="97">
        <v>1</v>
      </c>
      <c r="R17" s="98"/>
      <c r="S17" s="103"/>
      <c r="T17" s="104"/>
      <c r="U17" s="103">
        <v>1</v>
      </c>
      <c r="V17" s="104"/>
      <c r="W17" s="426"/>
      <c r="X17" s="427"/>
      <c r="Y17" s="97">
        <v>1</v>
      </c>
      <c r="Z17" s="98"/>
      <c r="AA17" s="103"/>
      <c r="AB17" s="104"/>
      <c r="AC17" s="103"/>
      <c r="AD17" s="104"/>
      <c r="AE17" s="103"/>
      <c r="AF17" s="104"/>
      <c r="AG17" s="103"/>
      <c r="AH17" s="104"/>
      <c r="AI17" s="103"/>
      <c r="AJ17" s="104"/>
      <c r="AK17" s="103"/>
      <c r="AL17" s="104"/>
      <c r="AM17" s="103"/>
      <c r="AN17" s="104"/>
      <c r="AO17" s="103"/>
      <c r="AP17" s="104"/>
      <c r="AQ17" s="94">
        <f t="shared" si="0"/>
        <v>5</v>
      </c>
      <c r="AR17" s="36">
        <f t="shared" si="1"/>
        <v>0</v>
      </c>
      <c r="AS17">
        <v>10</v>
      </c>
    </row>
    <row r="18" spans="2:45" ht="14.25" customHeight="1" thickBot="1">
      <c r="B18" s="40"/>
      <c r="C18" s="73">
        <f t="shared" si="2"/>
        <v>11</v>
      </c>
      <c r="D18" s="153"/>
      <c r="E18" s="274" t="s">
        <v>86</v>
      </c>
      <c r="F18" s="275" t="s">
        <v>34</v>
      </c>
      <c r="G18" s="101"/>
      <c r="H18" s="100"/>
      <c r="I18" s="97">
        <v>3</v>
      </c>
      <c r="J18" s="98"/>
      <c r="K18" s="103">
        <v>2</v>
      </c>
      <c r="L18" s="104"/>
      <c r="M18" s="97">
        <v>1</v>
      </c>
      <c r="N18" s="98"/>
      <c r="O18" s="103">
        <v>1</v>
      </c>
      <c r="P18" s="104"/>
      <c r="Q18" s="97"/>
      <c r="R18" s="98"/>
      <c r="S18" s="103">
        <v>2</v>
      </c>
      <c r="T18" s="104"/>
      <c r="U18" s="103"/>
      <c r="V18" s="104"/>
      <c r="W18" s="426"/>
      <c r="X18" s="427"/>
      <c r="Y18" s="97">
        <v>2</v>
      </c>
      <c r="Z18" s="98"/>
      <c r="AA18" s="103"/>
      <c r="AB18" s="104"/>
      <c r="AC18" s="103"/>
      <c r="AD18" s="104"/>
      <c r="AE18" s="103"/>
      <c r="AF18" s="104"/>
      <c r="AG18" s="103"/>
      <c r="AH18" s="104"/>
      <c r="AI18" s="103"/>
      <c r="AJ18" s="104"/>
      <c r="AK18" s="103"/>
      <c r="AL18" s="104"/>
      <c r="AM18" s="103"/>
      <c r="AN18" s="104"/>
      <c r="AO18" s="103"/>
      <c r="AP18" s="104"/>
      <c r="AQ18" s="94">
        <f t="shared" si="0"/>
        <v>11</v>
      </c>
      <c r="AR18" s="36">
        <f t="shared" si="1"/>
        <v>0</v>
      </c>
      <c r="AS18">
        <v>11</v>
      </c>
    </row>
    <row r="19" spans="2:45" ht="14.25" customHeight="1" thickBot="1">
      <c r="B19" s="40"/>
      <c r="C19" s="73">
        <f t="shared" si="2"/>
        <v>10</v>
      </c>
      <c r="D19" s="153"/>
      <c r="E19" s="274" t="s">
        <v>141</v>
      </c>
      <c r="F19" s="275" t="s">
        <v>143</v>
      </c>
      <c r="G19" s="101">
        <v>1</v>
      </c>
      <c r="H19" s="100"/>
      <c r="I19" s="97">
        <v>1</v>
      </c>
      <c r="J19" s="98"/>
      <c r="K19" s="103"/>
      <c r="L19" s="104"/>
      <c r="M19" s="97">
        <v>1</v>
      </c>
      <c r="N19" s="98"/>
      <c r="O19" s="103">
        <v>2</v>
      </c>
      <c r="P19" s="104"/>
      <c r="Q19" s="97">
        <v>1</v>
      </c>
      <c r="R19" s="98"/>
      <c r="S19" s="103">
        <v>4</v>
      </c>
      <c r="T19" s="104"/>
      <c r="U19" s="103"/>
      <c r="V19" s="104"/>
      <c r="W19" s="426"/>
      <c r="X19" s="427"/>
      <c r="Y19" s="97"/>
      <c r="Z19" s="98"/>
      <c r="AA19" s="103"/>
      <c r="AB19" s="104"/>
      <c r="AC19" s="103"/>
      <c r="AD19" s="104"/>
      <c r="AE19" s="103"/>
      <c r="AF19" s="104"/>
      <c r="AG19" s="103"/>
      <c r="AH19" s="104"/>
      <c r="AI19" s="103"/>
      <c r="AJ19" s="104"/>
      <c r="AK19" s="103"/>
      <c r="AL19" s="104"/>
      <c r="AM19" s="103"/>
      <c r="AN19" s="104"/>
      <c r="AO19" s="103"/>
      <c r="AP19" s="104"/>
      <c r="AQ19" s="94">
        <f t="shared" si="0"/>
        <v>10</v>
      </c>
      <c r="AR19" s="36">
        <f t="shared" si="1"/>
        <v>0</v>
      </c>
      <c r="AS19">
        <v>12</v>
      </c>
    </row>
    <row r="20" spans="2:45" ht="14.25" customHeight="1" thickBot="1">
      <c r="B20" s="40"/>
      <c r="C20" s="73">
        <f t="shared" si="2"/>
        <v>0</v>
      </c>
      <c r="D20" s="153"/>
      <c r="E20" s="274" t="s">
        <v>145</v>
      </c>
      <c r="F20" s="275" t="s">
        <v>146</v>
      </c>
      <c r="G20" s="101"/>
      <c r="H20" s="100"/>
      <c r="I20" s="101"/>
      <c r="J20" s="102"/>
      <c r="K20" s="99"/>
      <c r="L20" s="100"/>
      <c r="M20" s="101"/>
      <c r="N20" s="102"/>
      <c r="O20" s="99"/>
      <c r="P20" s="100"/>
      <c r="Q20" s="101"/>
      <c r="R20" s="102"/>
      <c r="S20" s="99"/>
      <c r="T20" s="100"/>
      <c r="U20" s="99"/>
      <c r="V20" s="100"/>
      <c r="W20" s="424"/>
      <c r="X20" s="425"/>
      <c r="Y20" s="101"/>
      <c r="Z20" s="102"/>
      <c r="AA20" s="99"/>
      <c r="AB20" s="100"/>
      <c r="AC20" s="99"/>
      <c r="AD20" s="100"/>
      <c r="AE20" s="99"/>
      <c r="AF20" s="100"/>
      <c r="AG20" s="99"/>
      <c r="AH20" s="100"/>
      <c r="AI20" s="99"/>
      <c r="AJ20" s="100"/>
      <c r="AK20" s="99"/>
      <c r="AL20" s="100"/>
      <c r="AM20" s="99"/>
      <c r="AN20" s="100"/>
      <c r="AO20" s="99"/>
      <c r="AP20" s="100"/>
      <c r="AQ20" s="94">
        <f t="shared" si="0"/>
        <v>0</v>
      </c>
      <c r="AR20" s="35">
        <f t="shared" si="1"/>
        <v>0</v>
      </c>
      <c r="AS20">
        <v>13</v>
      </c>
    </row>
    <row r="21" spans="2:45" ht="14.25" customHeight="1" thickBot="1">
      <c r="B21" s="40"/>
      <c r="C21" s="73">
        <f t="shared" si="2"/>
        <v>0</v>
      </c>
      <c r="D21" s="153"/>
      <c r="E21" s="274" t="s">
        <v>161</v>
      </c>
      <c r="F21" s="275" t="s">
        <v>27</v>
      </c>
      <c r="G21" s="101"/>
      <c r="H21" s="100"/>
      <c r="I21" s="101"/>
      <c r="J21" s="102"/>
      <c r="K21" s="99"/>
      <c r="L21" s="100"/>
      <c r="M21" s="101"/>
      <c r="N21" s="102"/>
      <c r="O21" s="99"/>
      <c r="P21" s="100"/>
      <c r="Q21" s="101"/>
      <c r="R21" s="102"/>
      <c r="S21" s="99"/>
      <c r="T21" s="100"/>
      <c r="U21" s="99"/>
      <c r="V21" s="100"/>
      <c r="W21" s="424"/>
      <c r="X21" s="425"/>
      <c r="Y21" s="101"/>
      <c r="Z21" s="102"/>
      <c r="AA21" s="99"/>
      <c r="AB21" s="100"/>
      <c r="AC21" s="99"/>
      <c r="AD21" s="100"/>
      <c r="AE21" s="99"/>
      <c r="AF21" s="100"/>
      <c r="AG21" s="99"/>
      <c r="AH21" s="100"/>
      <c r="AI21" s="99"/>
      <c r="AJ21" s="100"/>
      <c r="AK21" s="99"/>
      <c r="AL21" s="100"/>
      <c r="AM21" s="99"/>
      <c r="AN21" s="100"/>
      <c r="AO21" s="99"/>
      <c r="AP21" s="100"/>
      <c r="AQ21" s="94"/>
      <c r="AR21" s="35">
        <f t="shared" si="1"/>
        <v>0</v>
      </c>
    </row>
    <row r="22" spans="2:45" ht="15.75" thickBot="1">
      <c r="B22" s="40"/>
      <c r="C22" s="73">
        <f t="shared" si="2"/>
        <v>0</v>
      </c>
      <c r="D22" s="153"/>
      <c r="E22" s="156"/>
      <c r="F22" s="151"/>
      <c r="G22" s="101"/>
      <c r="H22" s="100"/>
      <c r="I22" s="101"/>
      <c r="J22" s="102"/>
      <c r="K22" s="99"/>
      <c r="L22" s="100"/>
      <c r="M22" s="101"/>
      <c r="N22" s="102"/>
      <c r="O22" s="99"/>
      <c r="P22" s="100"/>
      <c r="Q22" s="101"/>
      <c r="R22" s="102"/>
      <c r="S22" s="99"/>
      <c r="T22" s="100"/>
      <c r="U22" s="99"/>
      <c r="V22" s="100"/>
      <c r="W22" s="424"/>
      <c r="X22" s="425"/>
      <c r="Y22" s="101"/>
      <c r="Z22" s="102"/>
      <c r="AA22" s="99"/>
      <c r="AB22" s="100"/>
      <c r="AC22" s="99"/>
      <c r="AD22" s="100"/>
      <c r="AE22" s="99"/>
      <c r="AF22" s="100"/>
      <c r="AG22" s="99"/>
      <c r="AH22" s="100"/>
      <c r="AI22" s="99"/>
      <c r="AJ22" s="100"/>
      <c r="AK22" s="99"/>
      <c r="AL22" s="100"/>
      <c r="AM22" s="99"/>
      <c r="AN22" s="100"/>
      <c r="AO22" s="99"/>
      <c r="AP22" s="100"/>
      <c r="AQ22" s="94"/>
      <c r="AR22" s="35">
        <f t="shared" si="1"/>
        <v>0</v>
      </c>
    </row>
    <row r="23" spans="2:45" ht="15.75" thickBot="1">
      <c r="B23" s="40"/>
      <c r="C23" s="144">
        <f t="shared" si="2"/>
        <v>0</v>
      </c>
      <c r="D23" s="154"/>
      <c r="E23" s="157"/>
      <c r="F23" s="158"/>
      <c r="G23" s="107"/>
      <c r="H23" s="106"/>
      <c r="I23" s="107"/>
      <c r="J23" s="108"/>
      <c r="K23" s="105"/>
      <c r="L23" s="106"/>
      <c r="M23" s="107"/>
      <c r="N23" s="108"/>
      <c r="O23" s="105"/>
      <c r="P23" s="106"/>
      <c r="Q23" s="107"/>
      <c r="R23" s="108"/>
      <c r="S23" s="105"/>
      <c r="T23" s="106"/>
      <c r="U23" s="105"/>
      <c r="V23" s="106"/>
      <c r="W23" s="428"/>
      <c r="X23" s="429"/>
      <c r="Y23" s="107"/>
      <c r="Z23" s="108"/>
      <c r="AA23" s="105"/>
      <c r="AB23" s="106"/>
      <c r="AC23" s="105"/>
      <c r="AD23" s="106"/>
      <c r="AE23" s="105"/>
      <c r="AF23" s="106"/>
      <c r="AG23" s="105"/>
      <c r="AH23" s="106"/>
      <c r="AI23" s="105"/>
      <c r="AJ23" s="106"/>
      <c r="AK23" s="105"/>
      <c r="AL23" s="106"/>
      <c r="AM23" s="105"/>
      <c r="AN23" s="106"/>
      <c r="AO23" s="105"/>
      <c r="AP23" s="106"/>
      <c r="AQ23" s="94">
        <f>SUM(G23:AP23)</f>
        <v>0</v>
      </c>
      <c r="AR23" s="39">
        <f t="shared" si="1"/>
        <v>0</v>
      </c>
    </row>
    <row r="24" spans="2:45" ht="15.75" thickBot="1">
      <c r="C24" s="166">
        <f>SUM(C8:C23)</f>
        <v>77</v>
      </c>
      <c r="M24" s="40"/>
      <c r="O24" s="40"/>
    </row>
    <row r="25" spans="2:45" ht="15.75" thickBot="1">
      <c r="C25" s="40" t="s">
        <v>6</v>
      </c>
      <c r="D25" s="167">
        <f>AR6</f>
        <v>26</v>
      </c>
      <c r="G25" s="41"/>
      <c r="H25" t="s">
        <v>24</v>
      </c>
      <c r="L25" s="628" t="s">
        <v>82</v>
      </c>
      <c r="M25" s="629"/>
      <c r="N25" s="629"/>
      <c r="O25" s="629"/>
      <c r="P25" s="629"/>
      <c r="Q25" s="629"/>
      <c r="R25" s="629"/>
    </row>
    <row r="26" spans="2:45" ht="15.75" thickBot="1">
      <c r="D26" s="40" t="s">
        <v>7</v>
      </c>
      <c r="L26" s="630" t="s">
        <v>83</v>
      </c>
      <c r="M26" s="631"/>
      <c r="N26" s="631"/>
      <c r="O26" s="631"/>
      <c r="P26" s="631"/>
      <c r="Q26" s="631"/>
      <c r="R26" s="632"/>
    </row>
    <row r="27" spans="2:45" ht="15.75" thickBot="1">
      <c r="G27" s="42"/>
      <c r="H27" t="s">
        <v>25</v>
      </c>
      <c r="L27" s="548" t="s">
        <v>217</v>
      </c>
      <c r="M27" s="549"/>
      <c r="N27" s="549"/>
      <c r="O27" s="549"/>
      <c r="P27" s="549"/>
      <c r="Q27" s="549"/>
      <c r="R27" s="627"/>
    </row>
    <row r="28" spans="2:45">
      <c r="C28" s="8" t="s">
        <v>79</v>
      </c>
      <c r="L28" s="548" t="s">
        <v>218</v>
      </c>
      <c r="M28" s="549"/>
      <c r="N28" s="549"/>
      <c r="O28" s="549"/>
      <c r="P28" s="549"/>
      <c r="Q28" s="549"/>
      <c r="R28" s="627"/>
    </row>
    <row r="29" spans="2:45" ht="21">
      <c r="C29" s="44" t="s">
        <v>80</v>
      </c>
      <c r="G29" s="128"/>
      <c r="H29" s="128"/>
      <c r="L29" s="548" t="s">
        <v>196</v>
      </c>
      <c r="M29" s="549"/>
      <c r="N29" s="549"/>
      <c r="O29" s="549"/>
      <c r="P29" s="549"/>
      <c r="Q29" s="549"/>
      <c r="R29" s="627"/>
      <c r="S29" s="3"/>
      <c r="T29" s="3"/>
    </row>
    <row r="30" spans="2:45">
      <c r="L30" s="548" t="s">
        <v>197</v>
      </c>
      <c r="M30" s="549"/>
      <c r="N30" s="549"/>
      <c r="O30" s="549"/>
      <c r="P30" s="549"/>
      <c r="Q30" s="549"/>
      <c r="R30" s="627"/>
    </row>
    <row r="31" spans="2:45">
      <c r="C31" t="s">
        <v>56</v>
      </c>
      <c r="L31" s="548" t="s">
        <v>198</v>
      </c>
      <c r="M31" s="549"/>
      <c r="N31" s="549"/>
      <c r="O31" s="549"/>
      <c r="P31" s="549"/>
      <c r="Q31" s="549"/>
      <c r="R31" s="627"/>
    </row>
    <row r="32" spans="2:45">
      <c r="C32" t="s">
        <v>57</v>
      </c>
      <c r="L32" s="548" t="s">
        <v>199</v>
      </c>
      <c r="M32" s="549"/>
      <c r="N32" s="549"/>
      <c r="O32" s="549"/>
      <c r="P32" s="549"/>
      <c r="Q32" s="549"/>
      <c r="R32" s="627"/>
    </row>
    <row r="33" spans="12:18">
      <c r="L33" s="269"/>
      <c r="M33" s="246"/>
      <c r="N33" s="246"/>
      <c r="O33" s="246"/>
      <c r="P33" s="246"/>
      <c r="Q33" s="246"/>
      <c r="R33" s="247"/>
    </row>
    <row r="34" spans="12:18">
      <c r="L34" s="548"/>
      <c r="M34" s="549"/>
      <c r="N34" s="549"/>
      <c r="O34" s="549"/>
      <c r="P34" s="549"/>
      <c r="Q34" s="549"/>
      <c r="R34" s="627"/>
    </row>
    <row r="35" spans="12:18" ht="15.75" thickBot="1">
      <c r="L35" s="242"/>
      <c r="M35" s="161"/>
      <c r="N35" s="161"/>
      <c r="O35" s="161"/>
      <c r="P35" s="161"/>
      <c r="Q35" s="161"/>
      <c r="R35" s="243"/>
    </row>
  </sheetData>
  <sortState ref="E11:F23">
    <sortCondition ref="E11:E23"/>
  </sortState>
  <mergeCells count="53">
    <mergeCell ref="L34:R34"/>
    <mergeCell ref="L32:R32"/>
    <mergeCell ref="L25:R25"/>
    <mergeCell ref="L26:R26"/>
    <mergeCell ref="L27:R27"/>
    <mergeCell ref="L28:R28"/>
    <mergeCell ref="L29:R29"/>
    <mergeCell ref="L30:R30"/>
    <mergeCell ref="L31:R31"/>
    <mergeCell ref="AQ2:AQ5"/>
    <mergeCell ref="AR2:AR5"/>
    <mergeCell ref="E3:F3"/>
    <mergeCell ref="C5:D5"/>
    <mergeCell ref="AA3:AA6"/>
    <mergeCell ref="AB3:AB6"/>
    <mergeCell ref="AC3:AC6"/>
    <mergeCell ref="AD3:AD6"/>
    <mergeCell ref="AO3:AO6"/>
    <mergeCell ref="U3:U6"/>
    <mergeCell ref="V3:V6"/>
    <mergeCell ref="W3:W6"/>
    <mergeCell ref="X3:X6"/>
    <mergeCell ref="Y3:Y6"/>
    <mergeCell ref="Z3:Z6"/>
    <mergeCell ref="T3:T6"/>
    <mergeCell ref="G1:X1"/>
    <mergeCell ref="G3:G6"/>
    <mergeCell ref="H3:H6"/>
    <mergeCell ref="I3:I6"/>
    <mergeCell ref="J3:J6"/>
    <mergeCell ref="K3:K6"/>
    <mergeCell ref="L3:L6"/>
    <mergeCell ref="M3:M6"/>
    <mergeCell ref="N3:N6"/>
    <mergeCell ref="O3:O6"/>
    <mergeCell ref="P3:P6"/>
    <mergeCell ref="Q3:Q6"/>
    <mergeCell ref="R3:R6"/>
    <mergeCell ref="S3:S6"/>
    <mergeCell ref="G2:V2"/>
    <mergeCell ref="AG1:AP1"/>
    <mergeCell ref="AL3:AL6"/>
    <mergeCell ref="AP3:AP6"/>
    <mergeCell ref="AM3:AM6"/>
    <mergeCell ref="AN3:AN6"/>
    <mergeCell ref="AG3:AG6"/>
    <mergeCell ref="AH3:AH6"/>
    <mergeCell ref="AI3:AI6"/>
    <mergeCell ref="AJ3:AJ6"/>
    <mergeCell ref="AK3:AK6"/>
    <mergeCell ref="Y2:AP2"/>
    <mergeCell ref="AE3:AE6"/>
    <mergeCell ref="AF3:AF6"/>
  </mergeCells>
  <conditionalFormatting sqref="G8:AP23">
    <cfRule type="cellIs" dxfId="20" priority="1" operator="greaterThan">
      <formula>0</formula>
    </cfRule>
    <cfRule type="cellIs" dxfId="19" priority="5" operator="greaterThan">
      <formula>0</formula>
    </cfRule>
  </conditionalFormatting>
  <conditionalFormatting sqref="C8:D23">
    <cfRule type="cellIs" dxfId="18" priority="2" operator="greaterThan">
      <formula>0</formula>
    </cfRule>
    <cfRule type="cellIs" dxfId="17" priority="4" operator="greaterThan">
      <formula>0</formula>
    </cfRule>
  </conditionalFormatting>
  <conditionalFormatting sqref="AT11">
    <cfRule type="cellIs" dxfId="16" priority="3" operator="greaterThan">
      <formula>0</formula>
    </cfRule>
  </conditionalFormatting>
  <pageMargins left="0" right="0" top="0" bottom="0" header="0.31496062992125984" footer="0.31496062992125984"/>
  <pageSetup paperSize="9" orientation="landscape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B2:AO33"/>
  <sheetViews>
    <sheetView showGridLines="0" workbookViewId="0">
      <selection activeCell="H31" sqref="H31"/>
    </sheetView>
  </sheetViews>
  <sheetFormatPr defaultRowHeight="15"/>
  <cols>
    <col min="1" max="1" width="1.5703125" customWidth="1"/>
    <col min="2" max="2" width="2.7109375" customWidth="1"/>
    <col min="3" max="4" width="4.7109375" customWidth="1"/>
    <col min="5" max="6" width="13.28515625" customWidth="1"/>
    <col min="7" max="14" width="3.7109375" customWidth="1"/>
    <col min="15" max="30" width="3.42578125" customWidth="1"/>
    <col min="31" max="32" width="2" customWidth="1"/>
    <col min="33" max="33" width="0.7109375" customWidth="1"/>
    <col min="34" max="34" width="0.42578125" customWidth="1"/>
    <col min="36" max="36" width="14.28515625" style="128" customWidth="1"/>
    <col min="37" max="40" width="9.140625" style="128"/>
  </cols>
  <sheetData>
    <row r="2" spans="2:40" ht="15.75" thickBot="1">
      <c r="G2" s="639"/>
      <c r="H2" s="640"/>
      <c r="I2" s="640"/>
      <c r="J2" s="640"/>
      <c r="K2" s="640"/>
      <c r="L2" s="640"/>
      <c r="M2" s="640"/>
      <c r="N2" s="640"/>
      <c r="O2" s="640"/>
      <c r="P2" s="640"/>
      <c r="Q2" s="640"/>
      <c r="R2" s="640"/>
      <c r="S2" s="640"/>
      <c r="T2" s="640"/>
      <c r="U2" s="640"/>
      <c r="V2" s="640"/>
      <c r="W2" s="640"/>
      <c r="X2" s="641"/>
    </row>
    <row r="3" spans="2:40" ht="16.5" customHeight="1" thickBot="1">
      <c r="G3" s="642" t="s">
        <v>5</v>
      </c>
      <c r="H3" s="643"/>
      <c r="I3" s="643"/>
      <c r="J3" s="643"/>
      <c r="K3" s="643"/>
      <c r="L3" s="643"/>
      <c r="M3" s="643"/>
      <c r="N3" s="643"/>
      <c r="O3" s="643"/>
      <c r="P3" s="643"/>
      <c r="Q3" s="643"/>
      <c r="R3" s="643"/>
      <c r="S3" s="643"/>
      <c r="T3" s="643"/>
      <c r="U3" s="643"/>
      <c r="V3" s="643"/>
      <c r="W3" s="643"/>
      <c r="X3" s="643"/>
      <c r="Y3" s="643"/>
      <c r="Z3" s="643"/>
      <c r="AA3" s="643"/>
      <c r="AB3" s="643"/>
      <c r="AC3" s="643"/>
      <c r="AD3" s="643"/>
      <c r="AE3" s="643"/>
      <c r="AF3" s="644"/>
    </row>
    <row r="4" spans="2:40" ht="21" customHeight="1">
      <c r="D4" s="5"/>
      <c r="E4" s="10"/>
      <c r="F4" s="11"/>
      <c r="G4" s="602" t="s">
        <v>87</v>
      </c>
      <c r="H4" s="604">
        <v>41196</v>
      </c>
      <c r="I4" s="602" t="s">
        <v>55</v>
      </c>
      <c r="J4" s="607">
        <v>41203</v>
      </c>
      <c r="K4" s="602" t="s">
        <v>148</v>
      </c>
      <c r="L4" s="607">
        <v>41212</v>
      </c>
      <c r="M4" s="602" t="s">
        <v>168</v>
      </c>
      <c r="N4" s="607">
        <v>41219</v>
      </c>
      <c r="O4" s="602" t="s">
        <v>163</v>
      </c>
      <c r="P4" s="607">
        <v>41223</v>
      </c>
      <c r="Q4" s="602" t="s">
        <v>160</v>
      </c>
      <c r="R4" s="607">
        <v>41237</v>
      </c>
      <c r="S4" s="652" t="s">
        <v>182</v>
      </c>
      <c r="T4" s="604">
        <v>41239</v>
      </c>
      <c r="U4" s="602" t="s">
        <v>148</v>
      </c>
      <c r="V4" s="607">
        <v>41255</v>
      </c>
      <c r="W4" s="602"/>
      <c r="X4" s="607"/>
      <c r="Y4" s="648" t="s">
        <v>172</v>
      </c>
      <c r="Z4" s="645">
        <v>41338</v>
      </c>
      <c r="AA4" s="650"/>
      <c r="AB4" s="645"/>
      <c r="AC4" s="648"/>
      <c r="AD4" s="645"/>
      <c r="AE4" s="650"/>
      <c r="AF4" s="645"/>
      <c r="AG4" s="613"/>
      <c r="AH4" s="615"/>
    </row>
    <row r="5" spans="2:40" ht="21.75" thickBot="1">
      <c r="D5" s="5"/>
      <c r="E5" s="557" t="s">
        <v>59</v>
      </c>
      <c r="F5" s="558"/>
      <c r="G5" s="603"/>
      <c r="H5" s="605"/>
      <c r="I5" s="603"/>
      <c r="J5" s="608"/>
      <c r="K5" s="603"/>
      <c r="L5" s="608"/>
      <c r="M5" s="603"/>
      <c r="N5" s="608"/>
      <c r="O5" s="603"/>
      <c r="P5" s="608"/>
      <c r="Q5" s="603"/>
      <c r="R5" s="608"/>
      <c r="S5" s="653"/>
      <c r="T5" s="605"/>
      <c r="U5" s="603"/>
      <c r="V5" s="608"/>
      <c r="W5" s="603"/>
      <c r="X5" s="608"/>
      <c r="Y5" s="649"/>
      <c r="Z5" s="646"/>
      <c r="AA5" s="651"/>
      <c r="AB5" s="646"/>
      <c r="AC5" s="649"/>
      <c r="AD5" s="646"/>
      <c r="AE5" s="651"/>
      <c r="AF5" s="646"/>
      <c r="AG5" s="614"/>
      <c r="AH5" s="616"/>
    </row>
    <row r="6" spans="2:40" ht="18.75">
      <c r="C6" s="12"/>
      <c r="D6" s="13"/>
      <c r="E6" s="6"/>
      <c r="F6" s="14"/>
      <c r="G6" s="603"/>
      <c r="H6" s="605"/>
      <c r="I6" s="603"/>
      <c r="J6" s="608"/>
      <c r="K6" s="603"/>
      <c r="L6" s="608"/>
      <c r="M6" s="603"/>
      <c r="N6" s="608"/>
      <c r="O6" s="603"/>
      <c r="P6" s="608"/>
      <c r="Q6" s="603"/>
      <c r="R6" s="608"/>
      <c r="S6" s="653"/>
      <c r="T6" s="605"/>
      <c r="U6" s="603"/>
      <c r="V6" s="608"/>
      <c r="W6" s="603"/>
      <c r="X6" s="608"/>
      <c r="Y6" s="649"/>
      <c r="Z6" s="646"/>
      <c r="AA6" s="651"/>
      <c r="AB6" s="646"/>
      <c r="AC6" s="649"/>
      <c r="AD6" s="646"/>
      <c r="AE6" s="651"/>
      <c r="AF6" s="646"/>
      <c r="AG6" s="614"/>
      <c r="AH6" s="616"/>
      <c r="AJ6" s="146"/>
      <c r="AK6" s="147"/>
      <c r="AL6" s="147"/>
      <c r="AM6" s="147"/>
      <c r="AN6" s="147"/>
    </row>
    <row r="7" spans="2:40" ht="18.75">
      <c r="C7" s="620" t="s">
        <v>16</v>
      </c>
      <c r="D7" s="621"/>
      <c r="E7" s="6"/>
      <c r="F7" s="14"/>
      <c r="G7" s="603"/>
      <c r="H7" s="606"/>
      <c r="I7" s="603"/>
      <c r="J7" s="609"/>
      <c r="K7" s="603"/>
      <c r="L7" s="609"/>
      <c r="M7" s="603"/>
      <c r="N7" s="609"/>
      <c r="O7" s="603"/>
      <c r="P7" s="609"/>
      <c r="Q7" s="603"/>
      <c r="R7" s="609"/>
      <c r="S7" s="653"/>
      <c r="T7" s="606"/>
      <c r="U7" s="603"/>
      <c r="V7" s="609"/>
      <c r="W7" s="603"/>
      <c r="X7" s="609"/>
      <c r="Y7" s="649"/>
      <c r="Z7" s="647"/>
      <c r="AA7" s="651"/>
      <c r="AB7" s="647"/>
      <c r="AC7" s="649"/>
      <c r="AD7" s="647"/>
      <c r="AE7" s="651"/>
      <c r="AF7" s="647"/>
      <c r="AG7" s="614"/>
      <c r="AH7" s="617"/>
      <c r="AJ7" s="146"/>
      <c r="AK7" s="147"/>
      <c r="AL7" s="147"/>
      <c r="AM7" s="147"/>
      <c r="AN7" s="147"/>
    </row>
    <row r="8" spans="2:40" ht="19.5" thickBot="1">
      <c r="C8" s="15"/>
      <c r="D8" s="16"/>
      <c r="E8" s="17"/>
      <c r="F8" s="18"/>
      <c r="G8" s="285">
        <v>3</v>
      </c>
      <c r="H8" s="286">
        <v>5</v>
      </c>
      <c r="I8" s="83">
        <v>12</v>
      </c>
      <c r="J8" s="84">
        <v>4</v>
      </c>
      <c r="K8" s="140">
        <v>21</v>
      </c>
      <c r="L8" s="141">
        <v>1</v>
      </c>
      <c r="M8" s="83">
        <v>13</v>
      </c>
      <c r="N8" s="84">
        <v>3</v>
      </c>
      <c r="O8" s="140">
        <v>3</v>
      </c>
      <c r="P8" s="141">
        <v>6</v>
      </c>
      <c r="Q8" s="83">
        <v>13</v>
      </c>
      <c r="R8" s="84">
        <v>1</v>
      </c>
      <c r="S8" s="140"/>
      <c r="T8" s="141"/>
      <c r="U8" s="83">
        <v>25</v>
      </c>
      <c r="V8" s="84">
        <v>3</v>
      </c>
      <c r="W8" s="140"/>
      <c r="X8" s="141"/>
      <c r="Y8" s="83">
        <v>15</v>
      </c>
      <c r="Z8" s="84">
        <v>0</v>
      </c>
      <c r="AA8" s="140"/>
      <c r="AB8" s="141"/>
      <c r="AC8" s="83"/>
      <c r="AD8" s="84"/>
      <c r="AE8" s="83"/>
      <c r="AF8" s="84"/>
      <c r="AG8" s="92">
        <f>G8+I8+K8+M8+O8+Q8+S8+U8+W8+Y8+AA8+AC8+AE8</f>
        <v>105</v>
      </c>
      <c r="AH8" s="93">
        <f>H8+J8+L8+N8+P8+R8+T8+V8+X8+Z8+AB8+AD8+AF8</f>
        <v>23</v>
      </c>
      <c r="AJ8" s="146"/>
      <c r="AK8" s="147"/>
      <c r="AL8" s="147"/>
      <c r="AM8" s="147"/>
      <c r="AN8" s="147"/>
    </row>
    <row r="9" spans="2:40" ht="19.5" thickBot="1">
      <c r="C9" s="23" t="s">
        <v>17</v>
      </c>
      <c r="D9" s="23" t="s">
        <v>18</v>
      </c>
      <c r="E9" s="24" t="s">
        <v>19</v>
      </c>
      <c r="F9" s="25"/>
      <c r="G9" s="79" t="s">
        <v>17</v>
      </c>
      <c r="H9" s="80" t="s">
        <v>18</v>
      </c>
      <c r="I9" s="79" t="s">
        <v>17</v>
      </c>
      <c r="J9" s="80" t="s">
        <v>18</v>
      </c>
      <c r="K9" s="79" t="s">
        <v>17</v>
      </c>
      <c r="L9" s="80" t="s">
        <v>18</v>
      </c>
      <c r="M9" s="79" t="s">
        <v>17</v>
      </c>
      <c r="N9" s="80" t="s">
        <v>18</v>
      </c>
      <c r="O9" s="79" t="s">
        <v>17</v>
      </c>
      <c r="P9" s="80" t="s">
        <v>18</v>
      </c>
      <c r="Q9" s="79" t="s">
        <v>17</v>
      </c>
      <c r="R9" s="80" t="s">
        <v>18</v>
      </c>
      <c r="S9" s="77" t="s">
        <v>17</v>
      </c>
      <c r="T9" s="78" t="s">
        <v>18</v>
      </c>
      <c r="U9" s="79" t="s">
        <v>17</v>
      </c>
      <c r="V9" s="80" t="s">
        <v>18</v>
      </c>
      <c r="W9" s="77" t="s">
        <v>17</v>
      </c>
      <c r="X9" s="78" t="s">
        <v>18</v>
      </c>
      <c r="Y9" s="79" t="s">
        <v>17</v>
      </c>
      <c r="Z9" s="80" t="s">
        <v>18</v>
      </c>
      <c r="AA9" s="77" t="s">
        <v>17</v>
      </c>
      <c r="AB9" s="78" t="s">
        <v>18</v>
      </c>
      <c r="AC9" s="79" t="s">
        <v>17</v>
      </c>
      <c r="AD9" s="80" t="s">
        <v>18</v>
      </c>
      <c r="AE9" s="77" t="s">
        <v>17</v>
      </c>
      <c r="AF9" s="78" t="s">
        <v>18</v>
      </c>
      <c r="AG9" s="26"/>
      <c r="AH9" s="27"/>
      <c r="AJ9" s="146"/>
      <c r="AK9" s="147"/>
      <c r="AL9" s="147"/>
      <c r="AM9" s="147"/>
      <c r="AN9" s="147"/>
    </row>
    <row r="10" spans="2:40" ht="15.75" customHeight="1" thickBot="1">
      <c r="B10" s="40">
        <v>1</v>
      </c>
      <c r="C10" s="72">
        <f>AG10</f>
        <v>0</v>
      </c>
      <c r="D10" s="142">
        <f>AH10</f>
        <v>0</v>
      </c>
      <c r="E10" s="131" t="s">
        <v>61</v>
      </c>
      <c r="F10" s="132" t="s">
        <v>62</v>
      </c>
      <c r="G10" s="95"/>
      <c r="H10" s="96"/>
      <c r="I10" s="97"/>
      <c r="J10" s="98"/>
      <c r="K10" s="95"/>
      <c r="L10" s="96"/>
      <c r="M10" s="97"/>
      <c r="N10" s="98"/>
      <c r="O10" s="95"/>
      <c r="P10" s="96"/>
      <c r="Q10" s="97"/>
      <c r="R10" s="98"/>
      <c r="S10" s="95"/>
      <c r="T10" s="96"/>
      <c r="U10" s="97"/>
      <c r="V10" s="98"/>
      <c r="W10" s="95"/>
      <c r="X10" s="96"/>
      <c r="Y10" s="97"/>
      <c r="Z10" s="98"/>
      <c r="AA10" s="95"/>
      <c r="AB10" s="96"/>
      <c r="AC10" s="97"/>
      <c r="AD10" s="98"/>
      <c r="AE10" s="95"/>
      <c r="AF10" s="96"/>
      <c r="AG10" s="94">
        <f>G10+I10+K10+M10+O10+Q10+S10+U10+W10+Y10+AA10+AC10+AE10</f>
        <v>0</v>
      </c>
      <c r="AH10" s="32">
        <f t="shared" ref="AH10:AH25" si="0">H10+J10+L10+N10+P10+R10+T10+V10+X10+Z10+AB10+AD10+AF10</f>
        <v>0</v>
      </c>
      <c r="AJ10" s="146"/>
      <c r="AK10" s="148"/>
      <c r="AL10" s="147"/>
      <c r="AM10" s="147"/>
      <c r="AN10" s="147"/>
    </row>
    <row r="11" spans="2:40" ht="15.75" customHeight="1" thickBot="1">
      <c r="B11" s="40">
        <v>2</v>
      </c>
      <c r="C11" s="73">
        <f t="shared" ref="C11:D25" si="1">AG11</f>
        <v>32</v>
      </c>
      <c r="D11" s="143">
        <f t="shared" si="1"/>
        <v>0</v>
      </c>
      <c r="E11" s="133" t="s">
        <v>22</v>
      </c>
      <c r="F11" s="134" t="s">
        <v>60</v>
      </c>
      <c r="G11" s="99">
        <v>2</v>
      </c>
      <c r="H11" s="100"/>
      <c r="I11" s="101"/>
      <c r="J11" s="102"/>
      <c r="K11" s="99">
        <v>10</v>
      </c>
      <c r="L11" s="100"/>
      <c r="M11" s="101">
        <v>2</v>
      </c>
      <c r="N11" s="102"/>
      <c r="O11" s="99"/>
      <c r="P11" s="100"/>
      <c r="Q11" s="101">
        <v>5</v>
      </c>
      <c r="R11" s="102"/>
      <c r="S11" s="99"/>
      <c r="T11" s="100"/>
      <c r="U11" s="101">
        <v>8</v>
      </c>
      <c r="V11" s="102"/>
      <c r="W11" s="99"/>
      <c r="X11" s="100"/>
      <c r="Y11" s="101">
        <v>5</v>
      </c>
      <c r="Z11" s="102"/>
      <c r="AA11" s="99"/>
      <c r="AB11" s="100"/>
      <c r="AC11" s="101"/>
      <c r="AD11" s="102"/>
      <c r="AE11" s="99"/>
      <c r="AF11" s="100"/>
      <c r="AG11" s="94">
        <f t="shared" ref="AG11:AG25" si="2">G11+I11+K11+M11+O11+Q11+S11+U11+W11+Y11+AA11+AC11+AE11</f>
        <v>32</v>
      </c>
      <c r="AH11" s="35">
        <f t="shared" si="0"/>
        <v>0</v>
      </c>
      <c r="AJ11" s="146"/>
      <c r="AK11" s="148"/>
      <c r="AL11" s="147"/>
      <c r="AM11" s="147"/>
      <c r="AN11" s="147"/>
    </row>
    <row r="12" spans="2:40" ht="15.75" customHeight="1" thickBot="1">
      <c r="B12" s="40">
        <v>3</v>
      </c>
      <c r="C12" s="73">
        <f t="shared" si="1"/>
        <v>2</v>
      </c>
      <c r="D12" s="143">
        <f t="shared" si="1"/>
        <v>0</v>
      </c>
      <c r="E12" s="133" t="s">
        <v>63</v>
      </c>
      <c r="F12" s="134" t="s">
        <v>64</v>
      </c>
      <c r="G12" s="99"/>
      <c r="H12" s="100"/>
      <c r="I12" s="101"/>
      <c r="J12" s="102"/>
      <c r="K12" s="99"/>
      <c r="L12" s="100"/>
      <c r="M12" s="101"/>
      <c r="N12" s="102"/>
      <c r="O12" s="99"/>
      <c r="P12" s="100"/>
      <c r="Q12" s="101"/>
      <c r="R12" s="102"/>
      <c r="S12" s="99"/>
      <c r="T12" s="100"/>
      <c r="U12" s="101">
        <v>2</v>
      </c>
      <c r="V12" s="102"/>
      <c r="W12" s="99"/>
      <c r="X12" s="100"/>
      <c r="Y12" s="101"/>
      <c r="Z12" s="102"/>
      <c r="AA12" s="99"/>
      <c r="AB12" s="100"/>
      <c r="AC12" s="101"/>
      <c r="AD12" s="102"/>
      <c r="AE12" s="99"/>
      <c r="AF12" s="100"/>
      <c r="AG12" s="94">
        <f t="shared" si="2"/>
        <v>2</v>
      </c>
      <c r="AH12" s="35">
        <f t="shared" si="0"/>
        <v>0</v>
      </c>
      <c r="AJ12" s="146"/>
      <c r="AK12" s="147"/>
      <c r="AL12" s="147"/>
      <c r="AM12" s="147"/>
      <c r="AN12" s="147"/>
    </row>
    <row r="13" spans="2:40" ht="15.75" customHeight="1" thickBot="1">
      <c r="B13" s="40">
        <v>4</v>
      </c>
      <c r="C13" s="73">
        <f t="shared" si="1"/>
        <v>0</v>
      </c>
      <c r="D13" s="143">
        <f t="shared" si="1"/>
        <v>0</v>
      </c>
      <c r="E13" s="133" t="s">
        <v>65</v>
      </c>
      <c r="F13" s="135" t="s">
        <v>66</v>
      </c>
      <c r="G13" s="99"/>
      <c r="H13" s="100"/>
      <c r="I13" s="101"/>
      <c r="J13" s="102"/>
      <c r="K13" s="99"/>
      <c r="L13" s="100"/>
      <c r="M13" s="101"/>
      <c r="N13" s="102"/>
      <c r="O13" s="99"/>
      <c r="P13" s="100"/>
      <c r="Q13" s="101"/>
      <c r="R13" s="102"/>
      <c r="S13" s="99"/>
      <c r="T13" s="100"/>
      <c r="U13" s="101"/>
      <c r="V13" s="102"/>
      <c r="W13" s="99"/>
      <c r="X13" s="100"/>
      <c r="Y13" s="101"/>
      <c r="Z13" s="102"/>
      <c r="AA13" s="99"/>
      <c r="AB13" s="100"/>
      <c r="AC13" s="101"/>
      <c r="AD13" s="102"/>
      <c r="AE13" s="99"/>
      <c r="AF13" s="100"/>
      <c r="AG13" s="94">
        <f t="shared" si="2"/>
        <v>0</v>
      </c>
      <c r="AH13" s="35">
        <f t="shared" si="0"/>
        <v>0</v>
      </c>
      <c r="AJ13" s="146"/>
      <c r="AK13" s="149"/>
      <c r="AL13" s="147"/>
      <c r="AM13" s="147"/>
      <c r="AN13" s="147"/>
    </row>
    <row r="14" spans="2:40" ht="15.75" customHeight="1" thickBot="1">
      <c r="B14" s="40">
        <v>5</v>
      </c>
      <c r="C14" s="73">
        <f t="shared" si="1"/>
        <v>48</v>
      </c>
      <c r="D14" s="143">
        <f t="shared" si="1"/>
        <v>0</v>
      </c>
      <c r="E14" s="133" t="s">
        <v>31</v>
      </c>
      <c r="F14" s="134" t="s">
        <v>27</v>
      </c>
      <c r="G14" s="99"/>
      <c r="H14" s="100"/>
      <c r="I14" s="101">
        <v>9</v>
      </c>
      <c r="J14" s="102"/>
      <c r="K14" s="99"/>
      <c r="L14" s="100"/>
      <c r="M14" s="101">
        <v>11</v>
      </c>
      <c r="N14" s="102"/>
      <c r="O14" s="99">
        <v>3</v>
      </c>
      <c r="P14" s="100"/>
      <c r="Q14" s="101">
        <v>6</v>
      </c>
      <c r="R14" s="102"/>
      <c r="S14" s="99"/>
      <c r="T14" s="100"/>
      <c r="U14" s="101">
        <v>9</v>
      </c>
      <c r="V14" s="102"/>
      <c r="W14" s="99"/>
      <c r="X14" s="100"/>
      <c r="Y14" s="101">
        <v>10</v>
      </c>
      <c r="Z14" s="102"/>
      <c r="AA14" s="99"/>
      <c r="AB14" s="100"/>
      <c r="AC14" s="101"/>
      <c r="AD14" s="102"/>
      <c r="AE14" s="99"/>
      <c r="AF14" s="100"/>
      <c r="AG14" s="94">
        <f t="shared" si="2"/>
        <v>48</v>
      </c>
      <c r="AH14" s="35">
        <f t="shared" si="0"/>
        <v>0</v>
      </c>
      <c r="AJ14" s="146"/>
      <c r="AK14" s="147"/>
      <c r="AL14" s="147"/>
      <c r="AM14" s="147"/>
      <c r="AN14" s="147"/>
    </row>
    <row r="15" spans="2:40" ht="15.75" customHeight="1" thickBot="1">
      <c r="B15" s="40">
        <v>6</v>
      </c>
      <c r="C15" s="73">
        <f t="shared" si="1"/>
        <v>4</v>
      </c>
      <c r="D15" s="143">
        <f t="shared" si="1"/>
        <v>0</v>
      </c>
      <c r="E15" s="133" t="s">
        <v>67</v>
      </c>
      <c r="F15" s="134" t="s">
        <v>30</v>
      </c>
      <c r="G15" s="99"/>
      <c r="H15" s="100"/>
      <c r="I15" s="101"/>
      <c r="J15" s="102"/>
      <c r="K15" s="99">
        <v>1</v>
      </c>
      <c r="L15" s="100"/>
      <c r="M15" s="101"/>
      <c r="N15" s="102"/>
      <c r="O15" s="99"/>
      <c r="P15" s="100"/>
      <c r="Q15" s="101"/>
      <c r="R15" s="102"/>
      <c r="S15" s="99"/>
      <c r="T15" s="100"/>
      <c r="U15" s="101">
        <v>3</v>
      </c>
      <c r="V15" s="102"/>
      <c r="W15" s="99"/>
      <c r="X15" s="100"/>
      <c r="Y15" s="101"/>
      <c r="Z15" s="102"/>
      <c r="AA15" s="99"/>
      <c r="AB15" s="100"/>
      <c r="AC15" s="101"/>
      <c r="AD15" s="102"/>
      <c r="AE15" s="99"/>
      <c r="AF15" s="100"/>
      <c r="AG15" s="94">
        <f t="shared" si="2"/>
        <v>4</v>
      </c>
      <c r="AH15" s="35">
        <f t="shared" si="0"/>
        <v>0</v>
      </c>
      <c r="AJ15" s="146"/>
      <c r="AK15" s="147"/>
      <c r="AL15" s="147"/>
      <c r="AM15" s="147"/>
      <c r="AN15" s="147"/>
    </row>
    <row r="16" spans="2:40" ht="15.75" customHeight="1" thickBot="1">
      <c r="B16" s="40">
        <v>7</v>
      </c>
      <c r="C16" s="73">
        <f t="shared" si="1"/>
        <v>0</v>
      </c>
      <c r="D16" s="143">
        <f t="shared" si="1"/>
        <v>0</v>
      </c>
      <c r="E16" s="133" t="s">
        <v>68</v>
      </c>
      <c r="F16" s="134" t="s">
        <v>69</v>
      </c>
      <c r="G16" s="99"/>
      <c r="H16" s="100"/>
      <c r="I16" s="101"/>
      <c r="J16" s="102"/>
      <c r="K16" s="99"/>
      <c r="L16" s="100"/>
      <c r="M16" s="101"/>
      <c r="N16" s="102"/>
      <c r="O16" s="99"/>
      <c r="P16" s="100"/>
      <c r="Q16" s="101"/>
      <c r="R16" s="102"/>
      <c r="S16" s="99"/>
      <c r="T16" s="100"/>
      <c r="U16" s="101"/>
      <c r="V16" s="102"/>
      <c r="W16" s="99"/>
      <c r="X16" s="100"/>
      <c r="Y16" s="101"/>
      <c r="Z16" s="102"/>
      <c r="AA16" s="99"/>
      <c r="AB16" s="100"/>
      <c r="AC16" s="101"/>
      <c r="AD16" s="102"/>
      <c r="AE16" s="99"/>
      <c r="AF16" s="100"/>
      <c r="AG16" s="94">
        <f t="shared" si="2"/>
        <v>0</v>
      </c>
      <c r="AH16" s="35">
        <f t="shared" si="0"/>
        <v>0</v>
      </c>
      <c r="AJ16" s="146"/>
      <c r="AK16" s="147"/>
      <c r="AL16" s="147"/>
      <c r="AM16" s="147"/>
      <c r="AN16" s="147"/>
    </row>
    <row r="17" spans="2:41" ht="15.75" customHeight="1" thickBot="1">
      <c r="B17" s="40">
        <v>8</v>
      </c>
      <c r="C17" s="73">
        <f t="shared" si="1"/>
        <v>15</v>
      </c>
      <c r="D17" s="143">
        <f t="shared" si="1"/>
        <v>0</v>
      </c>
      <c r="E17" s="133" t="s">
        <v>70</v>
      </c>
      <c r="F17" s="134" t="s">
        <v>38</v>
      </c>
      <c r="G17" s="99">
        <v>1</v>
      </c>
      <c r="H17" s="100"/>
      <c r="I17" s="101">
        <v>2</v>
      </c>
      <c r="J17" s="102"/>
      <c r="K17" s="99">
        <v>10</v>
      </c>
      <c r="L17" s="100"/>
      <c r="M17" s="101"/>
      <c r="N17" s="102"/>
      <c r="O17" s="99"/>
      <c r="P17" s="100"/>
      <c r="Q17" s="101">
        <v>2</v>
      </c>
      <c r="R17" s="102"/>
      <c r="S17" s="99"/>
      <c r="T17" s="100"/>
      <c r="U17" s="101"/>
      <c r="V17" s="102"/>
      <c r="W17" s="99"/>
      <c r="X17" s="100"/>
      <c r="Y17" s="101"/>
      <c r="Z17" s="102"/>
      <c r="AA17" s="99"/>
      <c r="AB17" s="100"/>
      <c r="AC17" s="101"/>
      <c r="AD17" s="102"/>
      <c r="AE17" s="99"/>
      <c r="AF17" s="100"/>
      <c r="AG17" s="94">
        <f t="shared" si="2"/>
        <v>15</v>
      </c>
      <c r="AH17" s="35">
        <f t="shared" si="0"/>
        <v>0</v>
      </c>
      <c r="AJ17" s="146"/>
      <c r="AK17" s="147"/>
      <c r="AL17" s="147"/>
      <c r="AM17" s="147"/>
      <c r="AN17" s="147"/>
    </row>
    <row r="18" spans="2:41" ht="15.75" customHeight="1" thickBot="1">
      <c r="B18" s="40">
        <v>9</v>
      </c>
      <c r="C18" s="73">
        <f t="shared" si="1"/>
        <v>0</v>
      </c>
      <c r="D18" s="143">
        <f t="shared" si="1"/>
        <v>0</v>
      </c>
      <c r="E18" s="133" t="s">
        <v>71</v>
      </c>
      <c r="F18" s="134" t="s">
        <v>29</v>
      </c>
      <c r="G18" s="99"/>
      <c r="H18" s="100"/>
      <c r="I18" s="101"/>
      <c r="J18" s="102"/>
      <c r="K18" s="99"/>
      <c r="L18" s="100"/>
      <c r="M18" s="101"/>
      <c r="N18" s="102"/>
      <c r="O18" s="99"/>
      <c r="P18" s="100"/>
      <c r="Q18" s="101"/>
      <c r="R18" s="102"/>
      <c r="S18" s="99"/>
      <c r="T18" s="100"/>
      <c r="U18" s="101"/>
      <c r="V18" s="102"/>
      <c r="W18" s="99"/>
      <c r="X18" s="100"/>
      <c r="Y18" s="101"/>
      <c r="Z18" s="102"/>
      <c r="AA18" s="99"/>
      <c r="AB18" s="100"/>
      <c r="AC18" s="101"/>
      <c r="AD18" s="102"/>
      <c r="AE18" s="99"/>
      <c r="AF18" s="100"/>
      <c r="AG18" s="94">
        <f t="shared" si="2"/>
        <v>0</v>
      </c>
      <c r="AH18" s="35">
        <f t="shared" si="0"/>
        <v>0</v>
      </c>
      <c r="AJ18" s="146"/>
      <c r="AK18" s="147"/>
      <c r="AL18" s="147"/>
      <c r="AM18" s="147"/>
      <c r="AN18" s="147"/>
    </row>
    <row r="19" spans="2:41" ht="15.75" customHeight="1" thickBot="1">
      <c r="B19" s="40">
        <v>10</v>
      </c>
      <c r="C19" s="73">
        <f t="shared" si="1"/>
        <v>4</v>
      </c>
      <c r="D19" s="143">
        <f t="shared" si="1"/>
        <v>0</v>
      </c>
      <c r="E19" s="133" t="s">
        <v>32</v>
      </c>
      <c r="F19" s="134" t="s">
        <v>157</v>
      </c>
      <c r="G19" s="99"/>
      <c r="H19" s="100"/>
      <c r="I19" s="97">
        <v>1</v>
      </c>
      <c r="J19" s="98"/>
      <c r="K19" s="103"/>
      <c r="L19" s="104"/>
      <c r="M19" s="97"/>
      <c r="N19" s="98"/>
      <c r="O19" s="103"/>
      <c r="P19" s="104"/>
      <c r="Q19" s="97"/>
      <c r="R19" s="98"/>
      <c r="S19" s="103"/>
      <c r="T19" s="104"/>
      <c r="U19" s="97">
        <v>3</v>
      </c>
      <c r="V19" s="98"/>
      <c r="W19" s="103"/>
      <c r="X19" s="104"/>
      <c r="Y19" s="97"/>
      <c r="Z19" s="98"/>
      <c r="AA19" s="103"/>
      <c r="AB19" s="104"/>
      <c r="AC19" s="97"/>
      <c r="AD19" s="98"/>
      <c r="AE19" s="103"/>
      <c r="AF19" s="104"/>
      <c r="AG19" s="94">
        <f t="shared" si="2"/>
        <v>4</v>
      </c>
      <c r="AH19" s="36">
        <f t="shared" si="0"/>
        <v>0</v>
      </c>
      <c r="AJ19" s="146"/>
      <c r="AK19" s="147"/>
      <c r="AL19" s="147"/>
      <c r="AM19" s="147"/>
      <c r="AN19" s="147"/>
    </row>
    <row r="20" spans="2:41" ht="15.75" customHeight="1" thickBot="1">
      <c r="B20" s="40">
        <v>11</v>
      </c>
      <c r="C20" s="73">
        <f>AG20</f>
        <v>0</v>
      </c>
      <c r="D20" s="143">
        <f>AH20</f>
        <v>0</v>
      </c>
      <c r="E20" s="133"/>
      <c r="F20" s="135"/>
      <c r="G20" s="99"/>
      <c r="H20" s="100"/>
      <c r="I20" s="97"/>
      <c r="J20" s="98"/>
      <c r="K20" s="103"/>
      <c r="L20" s="104"/>
      <c r="M20" s="97"/>
      <c r="N20" s="98"/>
      <c r="O20" s="103"/>
      <c r="P20" s="104"/>
      <c r="Q20" s="97"/>
      <c r="R20" s="98"/>
      <c r="S20" s="103"/>
      <c r="T20" s="104"/>
      <c r="U20" s="97"/>
      <c r="V20" s="98"/>
      <c r="W20" s="103"/>
      <c r="X20" s="104"/>
      <c r="Y20" s="97"/>
      <c r="Z20" s="98"/>
      <c r="AA20" s="103"/>
      <c r="AB20" s="104"/>
      <c r="AC20" s="97"/>
      <c r="AD20" s="98"/>
      <c r="AE20" s="103"/>
      <c r="AF20" s="104"/>
      <c r="AG20" s="94"/>
      <c r="AH20" s="36"/>
      <c r="AJ20" s="146"/>
      <c r="AK20" s="147"/>
      <c r="AL20" s="147"/>
      <c r="AM20" s="147"/>
      <c r="AN20" s="147"/>
    </row>
    <row r="21" spans="2:41" ht="15.75" customHeight="1" thickBot="1">
      <c r="B21" s="40">
        <v>12</v>
      </c>
      <c r="C21" s="73">
        <f>AG21</f>
        <v>0</v>
      </c>
      <c r="D21" s="143">
        <f>AH21</f>
        <v>0</v>
      </c>
      <c r="E21" s="136"/>
      <c r="F21" s="137"/>
      <c r="G21" s="99"/>
      <c r="H21" s="100"/>
      <c r="I21" s="97"/>
      <c r="J21" s="98"/>
      <c r="K21" s="103"/>
      <c r="L21" s="104"/>
      <c r="M21" s="97"/>
      <c r="N21" s="98"/>
      <c r="O21" s="103"/>
      <c r="P21" s="104"/>
      <c r="Q21" s="97"/>
      <c r="R21" s="98"/>
      <c r="S21" s="103"/>
      <c r="T21" s="104"/>
      <c r="U21" s="97"/>
      <c r="V21" s="98"/>
      <c r="W21" s="103"/>
      <c r="X21" s="104"/>
      <c r="Y21" s="97"/>
      <c r="Z21" s="98"/>
      <c r="AA21" s="103"/>
      <c r="AB21" s="104"/>
      <c r="AC21" s="97"/>
      <c r="AD21" s="98"/>
      <c r="AE21" s="103"/>
      <c r="AF21" s="104"/>
      <c r="AG21" s="94"/>
      <c r="AH21" s="36"/>
      <c r="AJ21" s="146"/>
      <c r="AK21" s="147"/>
      <c r="AL21" s="147"/>
      <c r="AM21" s="147"/>
      <c r="AN21" s="147"/>
    </row>
    <row r="22" spans="2:41" ht="15.75" customHeight="1" thickBot="1">
      <c r="B22" s="40">
        <v>13</v>
      </c>
      <c r="C22" s="73">
        <f t="shared" si="1"/>
        <v>0</v>
      </c>
      <c r="D22" s="143">
        <f t="shared" si="1"/>
        <v>0</v>
      </c>
      <c r="E22" s="136"/>
      <c r="F22" s="137"/>
      <c r="G22" s="99"/>
      <c r="H22" s="100"/>
      <c r="I22" s="101"/>
      <c r="J22" s="102"/>
      <c r="K22" s="99"/>
      <c r="L22" s="100"/>
      <c r="M22" s="101"/>
      <c r="N22" s="102"/>
      <c r="O22" s="99"/>
      <c r="P22" s="100"/>
      <c r="Q22" s="101"/>
      <c r="R22" s="102"/>
      <c r="S22" s="99"/>
      <c r="T22" s="100"/>
      <c r="U22" s="101"/>
      <c r="V22" s="102"/>
      <c r="W22" s="99"/>
      <c r="X22" s="100"/>
      <c r="Y22" s="101"/>
      <c r="Z22" s="102"/>
      <c r="AA22" s="99"/>
      <c r="AB22" s="100"/>
      <c r="AC22" s="101"/>
      <c r="AD22" s="102"/>
      <c r="AE22" s="99"/>
      <c r="AF22" s="100"/>
      <c r="AG22" s="94">
        <f t="shared" si="2"/>
        <v>0</v>
      </c>
      <c r="AH22" s="35">
        <f t="shared" si="0"/>
        <v>0</v>
      </c>
    </row>
    <row r="23" spans="2:41" ht="15.75" customHeight="1" thickBot="1">
      <c r="B23" s="40">
        <v>14</v>
      </c>
      <c r="C23" s="73">
        <f t="shared" si="1"/>
        <v>0</v>
      </c>
      <c r="D23" s="143">
        <f t="shared" si="1"/>
        <v>0</v>
      </c>
      <c r="E23" s="136"/>
      <c r="F23" s="137"/>
      <c r="G23" s="99"/>
      <c r="H23" s="100"/>
      <c r="I23" s="101"/>
      <c r="J23" s="102"/>
      <c r="K23" s="99"/>
      <c r="L23" s="100"/>
      <c r="M23" s="101"/>
      <c r="N23" s="102"/>
      <c r="O23" s="99"/>
      <c r="P23" s="100"/>
      <c r="Q23" s="101"/>
      <c r="R23" s="102"/>
      <c r="S23" s="99"/>
      <c r="T23" s="100"/>
      <c r="U23" s="101"/>
      <c r="V23" s="102"/>
      <c r="W23" s="99"/>
      <c r="X23" s="100"/>
      <c r="Y23" s="101"/>
      <c r="Z23" s="102"/>
      <c r="AA23" s="99"/>
      <c r="AB23" s="100"/>
      <c r="AC23" s="101"/>
      <c r="AD23" s="102"/>
      <c r="AE23" s="99"/>
      <c r="AF23" s="100"/>
      <c r="AG23" s="94">
        <f t="shared" si="2"/>
        <v>0</v>
      </c>
      <c r="AH23" s="35">
        <f t="shared" si="0"/>
        <v>0</v>
      </c>
    </row>
    <row r="24" spans="2:41" ht="15.75" customHeight="1" thickBot="1">
      <c r="B24" s="40">
        <v>15</v>
      </c>
      <c r="C24" s="73">
        <f t="shared" si="1"/>
        <v>0</v>
      </c>
      <c r="D24" s="143">
        <f t="shared" si="1"/>
        <v>0</v>
      </c>
      <c r="E24" s="136"/>
      <c r="F24" s="137"/>
      <c r="G24" s="99"/>
      <c r="H24" s="100"/>
      <c r="I24" s="101"/>
      <c r="J24" s="102"/>
      <c r="K24" s="99"/>
      <c r="L24" s="100"/>
      <c r="M24" s="101"/>
      <c r="N24" s="102"/>
      <c r="O24" s="99"/>
      <c r="P24" s="100"/>
      <c r="Q24" s="101"/>
      <c r="R24" s="102"/>
      <c r="S24" s="99"/>
      <c r="T24" s="100"/>
      <c r="U24" s="101"/>
      <c r="V24" s="102"/>
      <c r="W24" s="99"/>
      <c r="X24" s="100"/>
      <c r="Y24" s="101"/>
      <c r="Z24" s="102"/>
      <c r="AA24" s="99"/>
      <c r="AB24" s="100"/>
      <c r="AC24" s="101"/>
      <c r="AD24" s="102"/>
      <c r="AE24" s="99"/>
      <c r="AF24" s="100"/>
      <c r="AG24" s="94">
        <f t="shared" si="2"/>
        <v>0</v>
      </c>
      <c r="AH24" s="35">
        <f t="shared" si="0"/>
        <v>0</v>
      </c>
    </row>
    <row r="25" spans="2:41" ht="15.75" customHeight="1" thickBot="1">
      <c r="B25" s="40">
        <v>16</v>
      </c>
      <c r="C25" s="144">
        <f t="shared" si="1"/>
        <v>0</v>
      </c>
      <c r="D25" s="145">
        <f t="shared" si="1"/>
        <v>0</v>
      </c>
      <c r="E25" s="136"/>
      <c r="F25" s="137"/>
      <c r="G25" s="105"/>
      <c r="H25" s="106"/>
      <c r="I25" s="107"/>
      <c r="J25" s="108"/>
      <c r="K25" s="105"/>
      <c r="L25" s="106"/>
      <c r="M25" s="107"/>
      <c r="N25" s="108"/>
      <c r="O25" s="105"/>
      <c r="P25" s="106"/>
      <c r="Q25" s="107"/>
      <c r="R25" s="108"/>
      <c r="S25" s="105"/>
      <c r="T25" s="106"/>
      <c r="U25" s="107"/>
      <c r="V25" s="108"/>
      <c r="W25" s="105"/>
      <c r="X25" s="106"/>
      <c r="Y25" s="107"/>
      <c r="Z25" s="108"/>
      <c r="AA25" s="105"/>
      <c r="AB25" s="106"/>
      <c r="AC25" s="107"/>
      <c r="AD25" s="108"/>
      <c r="AE25" s="105"/>
      <c r="AF25" s="106"/>
      <c r="AG25" s="94">
        <f t="shared" si="2"/>
        <v>0</v>
      </c>
      <c r="AH25" s="39">
        <f t="shared" si="0"/>
        <v>0</v>
      </c>
    </row>
    <row r="26" spans="2:41" ht="15.75" thickBot="1">
      <c r="C26" s="166">
        <f>SUM(C10:C25)</f>
        <v>105</v>
      </c>
      <c r="M26" s="40"/>
      <c r="O26" s="40"/>
    </row>
    <row r="27" spans="2:41" ht="15.75" thickBot="1">
      <c r="C27" s="40" t="s">
        <v>6</v>
      </c>
      <c r="D27" s="167">
        <f>AH8</f>
        <v>23</v>
      </c>
      <c r="G27" s="41"/>
      <c r="H27" t="s">
        <v>24</v>
      </c>
      <c r="K27" s="172" t="s">
        <v>14</v>
      </c>
      <c r="L27" s="76"/>
      <c r="M27" s="76"/>
      <c r="N27" s="76"/>
      <c r="O27" s="11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O27" s="75"/>
    </row>
    <row r="28" spans="2:41" ht="15.75" thickBot="1">
      <c r="D28" s="40" t="s">
        <v>7</v>
      </c>
      <c r="K28" s="169" t="s">
        <v>81</v>
      </c>
      <c r="L28" s="170"/>
      <c r="M28" s="170"/>
      <c r="N28" s="170"/>
      <c r="O28" s="171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</row>
    <row r="29" spans="2:41" ht="15.75" thickBot="1">
      <c r="G29" s="42"/>
      <c r="H29" t="s">
        <v>25</v>
      </c>
      <c r="K29" s="633" t="s">
        <v>207</v>
      </c>
      <c r="L29" s="634"/>
      <c r="M29" s="634"/>
      <c r="N29" s="634"/>
      <c r="O29" s="635"/>
    </row>
    <row r="30" spans="2:41">
      <c r="C30" s="8" t="s">
        <v>72</v>
      </c>
      <c r="K30" s="633" t="s">
        <v>208</v>
      </c>
      <c r="L30" s="634"/>
      <c r="M30" s="634"/>
      <c r="N30" s="634"/>
      <c r="O30" s="635"/>
    </row>
    <row r="31" spans="2:41" ht="21">
      <c r="C31" s="44" t="s">
        <v>73</v>
      </c>
      <c r="G31" s="128"/>
      <c r="H31" s="128"/>
      <c r="K31" s="633" t="s">
        <v>181</v>
      </c>
      <c r="L31" s="634"/>
      <c r="M31" s="634"/>
      <c r="N31" s="634"/>
      <c r="O31" s="635"/>
      <c r="S31" s="3"/>
      <c r="T31" s="3"/>
    </row>
    <row r="32" spans="2:41">
      <c r="K32" s="636" t="s">
        <v>209</v>
      </c>
      <c r="L32" s="637"/>
      <c r="M32" s="637"/>
      <c r="N32" s="637"/>
      <c r="O32" s="638"/>
    </row>
    <row r="33" spans="11:15">
      <c r="K33" s="633"/>
      <c r="L33" s="634"/>
      <c r="M33" s="634"/>
      <c r="N33" s="634"/>
      <c r="O33" s="635"/>
    </row>
  </sheetData>
  <mergeCells count="37">
    <mergeCell ref="C7:D7"/>
    <mergeCell ref="Q4:Q7"/>
    <mergeCell ref="R4:R7"/>
    <mergeCell ref="S4:S7"/>
    <mergeCell ref="N4:N7"/>
    <mergeCell ref="AH4:AH7"/>
    <mergeCell ref="E5:F5"/>
    <mergeCell ref="AE4:AE7"/>
    <mergeCell ref="T4:T7"/>
    <mergeCell ref="L4:L7"/>
    <mergeCell ref="M4:M7"/>
    <mergeCell ref="O4:O7"/>
    <mergeCell ref="P4:P7"/>
    <mergeCell ref="AG4:AG7"/>
    <mergeCell ref="U4:U7"/>
    <mergeCell ref="K4:K7"/>
    <mergeCell ref="AB4:AB7"/>
    <mergeCell ref="AD4:AD7"/>
    <mergeCell ref="AA4:AA7"/>
    <mergeCell ref="V4:V7"/>
    <mergeCell ref="W4:W7"/>
    <mergeCell ref="K30:O30"/>
    <mergeCell ref="K31:O31"/>
    <mergeCell ref="K32:O32"/>
    <mergeCell ref="K33:O33"/>
    <mergeCell ref="G2:X2"/>
    <mergeCell ref="G4:G7"/>
    <mergeCell ref="H4:H7"/>
    <mergeCell ref="I4:I7"/>
    <mergeCell ref="J4:J7"/>
    <mergeCell ref="G3:AF3"/>
    <mergeCell ref="Z4:Z7"/>
    <mergeCell ref="AF4:AF7"/>
    <mergeCell ref="AC4:AC7"/>
    <mergeCell ref="K29:O29"/>
    <mergeCell ref="X4:X7"/>
    <mergeCell ref="Y4:Y7"/>
  </mergeCells>
  <conditionalFormatting sqref="G10:AF25">
    <cfRule type="cellIs" dxfId="15" priority="1" operator="greaterThan">
      <formula>0</formula>
    </cfRule>
    <cfRule type="cellIs" dxfId="14" priority="2" operator="greaterThan">
      <formula>1</formula>
    </cfRule>
    <cfRule type="cellIs" dxfId="13" priority="3" operator="greaterThan">
      <formula>0</formula>
    </cfRule>
  </conditionalFormatting>
  <pageMargins left="0" right="0" top="0" bottom="0" header="0.31496062992125984" footer="0.15"/>
  <pageSetup paperSize="9" orientation="landscape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2:AS37"/>
  <sheetViews>
    <sheetView showGridLines="0" workbookViewId="0">
      <selection activeCell="AP8" sqref="AP8"/>
    </sheetView>
  </sheetViews>
  <sheetFormatPr defaultRowHeight="15"/>
  <cols>
    <col min="1" max="1" width="1.85546875" customWidth="1"/>
    <col min="2" max="3" width="4.7109375" customWidth="1"/>
    <col min="4" max="5" width="12.5703125" customWidth="1"/>
    <col min="6" max="23" width="2.28515625" customWidth="1"/>
    <col min="24" max="37" width="3.42578125" customWidth="1"/>
    <col min="38" max="39" width="0.7109375" customWidth="1"/>
    <col min="40" max="40" width="4.5703125" customWidth="1"/>
  </cols>
  <sheetData>
    <row r="2" spans="1:43" ht="15.75" thickBot="1"/>
    <row r="3" spans="1:43" ht="15.75" thickBot="1">
      <c r="F3" s="667" t="s">
        <v>5</v>
      </c>
      <c r="G3" s="667"/>
      <c r="H3" s="667"/>
      <c r="I3" s="667"/>
      <c r="J3" s="667"/>
      <c r="K3" s="667"/>
      <c r="L3" s="667"/>
      <c r="M3" s="667"/>
      <c r="N3" s="667"/>
      <c r="O3" s="667"/>
      <c r="P3" s="667"/>
      <c r="Q3" s="667"/>
      <c r="R3" s="667"/>
      <c r="S3" s="667"/>
      <c r="T3" s="667"/>
      <c r="U3" s="667"/>
      <c r="V3" s="667"/>
      <c r="W3" s="667"/>
      <c r="X3" s="668" t="s">
        <v>54</v>
      </c>
      <c r="Y3" s="669"/>
      <c r="Z3" s="669"/>
      <c r="AA3" s="669"/>
      <c r="AB3" s="669"/>
      <c r="AC3" s="669"/>
      <c r="AD3" s="669"/>
      <c r="AE3" s="669"/>
      <c r="AF3" s="669"/>
      <c r="AG3" s="669"/>
      <c r="AH3" s="669"/>
      <c r="AI3" s="669"/>
      <c r="AJ3" s="669"/>
      <c r="AK3" s="670"/>
    </row>
    <row r="4" spans="1:43" ht="22.5" customHeight="1">
      <c r="C4" s="5"/>
      <c r="D4" s="10"/>
      <c r="E4" s="76"/>
      <c r="F4" s="602" t="s">
        <v>130</v>
      </c>
      <c r="G4" s="664">
        <v>41203</v>
      </c>
      <c r="H4" s="602" t="s">
        <v>131</v>
      </c>
      <c r="I4" s="660">
        <v>41203</v>
      </c>
      <c r="J4" s="602" t="s">
        <v>55</v>
      </c>
      <c r="K4" s="660">
        <v>41203</v>
      </c>
      <c r="L4" s="602" t="s">
        <v>130</v>
      </c>
      <c r="M4" s="607">
        <v>41216</v>
      </c>
      <c r="N4" s="660" t="s">
        <v>131</v>
      </c>
      <c r="O4" s="660">
        <v>41216</v>
      </c>
      <c r="P4" s="602" t="s">
        <v>162</v>
      </c>
      <c r="Q4" s="607">
        <v>41216</v>
      </c>
      <c r="R4" s="602" t="s">
        <v>173</v>
      </c>
      <c r="S4" s="607">
        <v>41223</v>
      </c>
      <c r="T4" s="602" t="s">
        <v>177</v>
      </c>
      <c r="U4" s="607">
        <v>41235</v>
      </c>
      <c r="V4" s="602" t="s">
        <v>55</v>
      </c>
      <c r="W4" s="607" t="s">
        <v>178</v>
      </c>
      <c r="X4" s="654" t="s">
        <v>162</v>
      </c>
      <c r="Y4" s="654">
        <v>41335</v>
      </c>
      <c r="Z4" s="654" t="s">
        <v>160</v>
      </c>
      <c r="AA4" s="654">
        <v>41335</v>
      </c>
      <c r="AB4" s="654" t="s">
        <v>160</v>
      </c>
      <c r="AC4" s="654">
        <v>41342</v>
      </c>
      <c r="AD4" s="654" t="s">
        <v>162</v>
      </c>
      <c r="AE4" s="654">
        <v>41342</v>
      </c>
      <c r="AF4" s="654" t="s">
        <v>160</v>
      </c>
      <c r="AG4" s="654">
        <v>41349</v>
      </c>
      <c r="AH4" s="654" t="s">
        <v>162</v>
      </c>
      <c r="AI4" s="654">
        <v>41349</v>
      </c>
      <c r="AJ4" s="654"/>
      <c r="AK4" s="654"/>
    </row>
    <row r="5" spans="1:43" ht="21.75" thickBot="1">
      <c r="C5" s="5"/>
      <c r="D5" s="557" t="s">
        <v>85</v>
      </c>
      <c r="E5" s="663"/>
      <c r="F5" s="603"/>
      <c r="G5" s="665"/>
      <c r="H5" s="603"/>
      <c r="I5" s="661"/>
      <c r="J5" s="603"/>
      <c r="K5" s="661"/>
      <c r="L5" s="603"/>
      <c r="M5" s="608"/>
      <c r="N5" s="661"/>
      <c r="O5" s="661"/>
      <c r="P5" s="603"/>
      <c r="Q5" s="608"/>
      <c r="R5" s="603"/>
      <c r="S5" s="608"/>
      <c r="T5" s="603"/>
      <c r="U5" s="608"/>
      <c r="V5" s="603"/>
      <c r="W5" s="608"/>
      <c r="X5" s="655"/>
      <c r="Y5" s="655"/>
      <c r="Z5" s="655"/>
      <c r="AA5" s="655"/>
      <c r="AB5" s="655"/>
      <c r="AC5" s="655"/>
      <c r="AD5" s="655"/>
      <c r="AE5" s="655"/>
      <c r="AF5" s="655"/>
      <c r="AG5" s="655"/>
      <c r="AH5" s="655"/>
      <c r="AI5" s="655"/>
      <c r="AJ5" s="655"/>
      <c r="AK5" s="655"/>
    </row>
    <row r="6" spans="1:43">
      <c r="B6" s="12"/>
      <c r="C6" s="13"/>
      <c r="D6" s="6"/>
      <c r="E6" s="6"/>
      <c r="F6" s="603"/>
      <c r="G6" s="665"/>
      <c r="H6" s="603"/>
      <c r="I6" s="661"/>
      <c r="J6" s="603"/>
      <c r="K6" s="661"/>
      <c r="L6" s="603"/>
      <c r="M6" s="608"/>
      <c r="N6" s="661"/>
      <c r="O6" s="661"/>
      <c r="P6" s="603"/>
      <c r="Q6" s="608"/>
      <c r="R6" s="603"/>
      <c r="S6" s="608"/>
      <c r="T6" s="603"/>
      <c r="U6" s="608"/>
      <c r="V6" s="603"/>
      <c r="W6" s="608"/>
      <c r="X6" s="655"/>
      <c r="Y6" s="655"/>
      <c r="Z6" s="655"/>
      <c r="AA6" s="655"/>
      <c r="AB6" s="655"/>
      <c r="AC6" s="655"/>
      <c r="AD6" s="655"/>
      <c r="AE6" s="655"/>
      <c r="AF6" s="655"/>
      <c r="AG6" s="655"/>
      <c r="AH6" s="655"/>
      <c r="AI6" s="655"/>
      <c r="AJ6" s="655"/>
      <c r="AK6" s="655"/>
    </row>
    <row r="7" spans="1:43" ht="21">
      <c r="B7" s="620" t="s">
        <v>16</v>
      </c>
      <c r="C7" s="621"/>
      <c r="D7" s="557">
        <v>2005</v>
      </c>
      <c r="E7" s="663"/>
      <c r="F7" s="603"/>
      <c r="G7" s="666"/>
      <c r="H7" s="603"/>
      <c r="I7" s="662"/>
      <c r="J7" s="603"/>
      <c r="K7" s="662"/>
      <c r="L7" s="603"/>
      <c r="M7" s="609"/>
      <c r="N7" s="662"/>
      <c r="O7" s="662"/>
      <c r="P7" s="603"/>
      <c r="Q7" s="609"/>
      <c r="R7" s="603"/>
      <c r="S7" s="609"/>
      <c r="T7" s="603"/>
      <c r="U7" s="609"/>
      <c r="V7" s="603"/>
      <c r="W7" s="609"/>
      <c r="X7" s="656"/>
      <c r="Y7" s="656"/>
      <c r="Z7" s="656"/>
      <c r="AA7" s="656"/>
      <c r="AB7" s="656"/>
      <c r="AC7" s="656"/>
      <c r="AD7" s="656"/>
      <c r="AE7" s="656"/>
      <c r="AF7" s="656"/>
      <c r="AG7" s="656"/>
      <c r="AH7" s="656"/>
      <c r="AI7" s="656"/>
      <c r="AJ7" s="656"/>
      <c r="AK7" s="656"/>
    </row>
    <row r="8" spans="1:43" ht="15.75" thickBot="1">
      <c r="B8" s="15"/>
      <c r="C8" s="16"/>
      <c r="D8" s="17"/>
      <c r="E8" s="17"/>
      <c r="F8" s="81">
        <v>4</v>
      </c>
      <c r="G8" s="82">
        <v>0</v>
      </c>
      <c r="H8" s="83">
        <v>1</v>
      </c>
      <c r="I8" s="84">
        <v>4</v>
      </c>
      <c r="J8" s="85">
        <v>0</v>
      </c>
      <c r="K8" s="86">
        <v>3</v>
      </c>
      <c r="L8" s="83">
        <v>2</v>
      </c>
      <c r="M8" s="84">
        <v>1</v>
      </c>
      <c r="N8" s="85">
        <v>1</v>
      </c>
      <c r="O8" s="86">
        <v>3</v>
      </c>
      <c r="P8" s="83">
        <v>1</v>
      </c>
      <c r="Q8" s="84">
        <v>3</v>
      </c>
      <c r="R8" s="85"/>
      <c r="S8" s="86"/>
      <c r="T8" s="83">
        <v>1</v>
      </c>
      <c r="U8" s="84">
        <v>6</v>
      </c>
      <c r="V8" s="85">
        <v>3</v>
      </c>
      <c r="W8" s="86">
        <v>2</v>
      </c>
      <c r="X8" s="85">
        <v>3</v>
      </c>
      <c r="Y8" s="86">
        <v>7</v>
      </c>
      <c r="Z8" s="85">
        <v>3</v>
      </c>
      <c r="AA8" s="86">
        <v>6</v>
      </c>
      <c r="AB8" s="83">
        <v>0</v>
      </c>
      <c r="AC8" s="84">
        <v>7</v>
      </c>
      <c r="AD8" s="83">
        <v>3</v>
      </c>
      <c r="AE8" s="84">
        <v>3</v>
      </c>
      <c r="AF8" s="83">
        <v>4</v>
      </c>
      <c r="AG8" s="84">
        <v>4</v>
      </c>
      <c r="AH8" s="83">
        <v>3</v>
      </c>
      <c r="AI8" s="84">
        <v>3</v>
      </c>
      <c r="AJ8" s="432"/>
      <c r="AK8" s="431"/>
      <c r="AL8">
        <f>F8+H8+J8+L8+N8+P8+R8+T8+V8+X8+Z8+AB8+AD8</f>
        <v>22</v>
      </c>
      <c r="AM8">
        <f>G8+I8+K8+M8+O8+Q8+S8+U8+W8+Y8+AA8+AC8</f>
        <v>42</v>
      </c>
    </row>
    <row r="9" spans="1:43" ht="15.75" customHeight="1" thickBot="1">
      <c r="B9" s="45" t="s">
        <v>17</v>
      </c>
      <c r="C9" s="45" t="s">
        <v>215</v>
      </c>
      <c r="D9" s="24" t="s">
        <v>19</v>
      </c>
      <c r="E9" s="25"/>
      <c r="F9" s="77" t="s">
        <v>17</v>
      </c>
      <c r="G9" s="78" t="s">
        <v>18</v>
      </c>
      <c r="H9" s="79" t="s">
        <v>17</v>
      </c>
      <c r="I9" s="80" t="s">
        <v>18</v>
      </c>
      <c r="J9" s="77" t="s">
        <v>17</v>
      </c>
      <c r="K9" s="78" t="s">
        <v>18</v>
      </c>
      <c r="L9" s="79" t="s">
        <v>17</v>
      </c>
      <c r="M9" s="80" t="s">
        <v>18</v>
      </c>
      <c r="N9" s="77" t="s">
        <v>17</v>
      </c>
      <c r="O9" s="78" t="s">
        <v>18</v>
      </c>
      <c r="P9" s="79" t="s">
        <v>17</v>
      </c>
      <c r="Q9" s="80" t="s">
        <v>18</v>
      </c>
      <c r="R9" s="77" t="s">
        <v>17</v>
      </c>
      <c r="S9" s="78" t="s">
        <v>18</v>
      </c>
      <c r="T9" s="79" t="s">
        <v>17</v>
      </c>
      <c r="U9" s="80" t="s">
        <v>18</v>
      </c>
      <c r="V9" s="77" t="s">
        <v>17</v>
      </c>
      <c r="W9" s="78" t="s">
        <v>18</v>
      </c>
      <c r="X9" s="79" t="s">
        <v>17</v>
      </c>
      <c r="Y9" s="80" t="s">
        <v>18</v>
      </c>
      <c r="Z9" s="77" t="s">
        <v>17</v>
      </c>
      <c r="AA9" s="78" t="s">
        <v>18</v>
      </c>
      <c r="AB9" s="79" t="s">
        <v>17</v>
      </c>
      <c r="AC9" s="80" t="s">
        <v>18</v>
      </c>
      <c r="AD9" s="79" t="s">
        <v>17</v>
      </c>
      <c r="AE9" s="80" t="s">
        <v>18</v>
      </c>
      <c r="AF9" s="79" t="s">
        <v>17</v>
      </c>
      <c r="AG9" s="80" t="s">
        <v>18</v>
      </c>
      <c r="AH9" s="79" t="s">
        <v>17</v>
      </c>
      <c r="AI9" s="80" t="s">
        <v>18</v>
      </c>
      <c r="AJ9" s="79" t="s">
        <v>17</v>
      </c>
      <c r="AK9" s="80" t="s">
        <v>18</v>
      </c>
    </row>
    <row r="10" spans="1:43">
      <c r="A10">
        <v>1</v>
      </c>
      <c r="B10" s="74">
        <f>AL10</f>
        <v>2</v>
      </c>
      <c r="C10" s="2">
        <f t="shared" ref="C10:C23" si="0">AM10</f>
        <v>11</v>
      </c>
      <c r="D10" s="357" t="s">
        <v>95</v>
      </c>
      <c r="E10" s="358" t="s">
        <v>66</v>
      </c>
      <c r="F10" s="95"/>
      <c r="G10" s="253">
        <v>1</v>
      </c>
      <c r="H10" s="95"/>
      <c r="I10" s="255">
        <v>1</v>
      </c>
      <c r="J10" s="95"/>
      <c r="K10" s="253"/>
      <c r="L10" s="95">
        <v>1</v>
      </c>
      <c r="M10" s="251">
        <v>1</v>
      </c>
      <c r="N10" s="95"/>
      <c r="O10" s="251">
        <v>1</v>
      </c>
      <c r="P10" s="95"/>
      <c r="Q10" s="251">
        <v>1</v>
      </c>
      <c r="R10" s="95"/>
      <c r="S10" s="251"/>
      <c r="T10" s="95"/>
      <c r="U10" s="251"/>
      <c r="V10" s="95"/>
      <c r="W10" s="251"/>
      <c r="X10" s="206"/>
      <c r="Y10" s="248">
        <v>1</v>
      </c>
      <c r="Z10" s="206"/>
      <c r="AA10" s="110">
        <v>1</v>
      </c>
      <c r="AB10" s="111"/>
      <c r="AC10" s="112">
        <v>1</v>
      </c>
      <c r="AD10" s="206"/>
      <c r="AE10" s="110">
        <v>1</v>
      </c>
      <c r="AF10" s="206"/>
      <c r="AG10" s="110">
        <v>1</v>
      </c>
      <c r="AH10" s="433">
        <v>1</v>
      </c>
      <c r="AI10" s="110">
        <v>1</v>
      </c>
      <c r="AJ10" s="206"/>
      <c r="AK10" s="110"/>
      <c r="AL10">
        <f>F10+H10+J10+L10+N10+P10+R10+T10+V10+X10+Z10+AB10+AD10+AF10+AH10+AJ10</f>
        <v>2</v>
      </c>
      <c r="AM10">
        <f t="shared" ref="AM10:AM23" si="1">G10+I10+K10+M10+O10+Q10+S10+U10+W10+Y10+AA10+AC10+AE10+AG10+AI10+AK10</f>
        <v>11</v>
      </c>
    </row>
    <row r="11" spans="1:43">
      <c r="A11">
        <v>2</v>
      </c>
      <c r="B11" s="63">
        <f t="shared" ref="B11:B23" si="2">AL11</f>
        <v>0</v>
      </c>
      <c r="C11" s="1">
        <f t="shared" si="0"/>
        <v>9</v>
      </c>
      <c r="D11" s="33" t="s">
        <v>96</v>
      </c>
      <c r="E11" s="34" t="s">
        <v>97</v>
      </c>
      <c r="F11" s="99"/>
      <c r="G11" s="254">
        <v>1</v>
      </c>
      <c r="H11" s="99"/>
      <c r="I11" s="256">
        <v>1</v>
      </c>
      <c r="J11" s="99"/>
      <c r="K11" s="254"/>
      <c r="L11" s="99"/>
      <c r="M11" s="88">
        <v>1</v>
      </c>
      <c r="N11" s="99"/>
      <c r="O11" s="88">
        <v>1</v>
      </c>
      <c r="P11" s="99"/>
      <c r="Q11" s="88">
        <v>1</v>
      </c>
      <c r="R11" s="99"/>
      <c r="S11" s="88"/>
      <c r="T11" s="99"/>
      <c r="U11" s="88"/>
      <c r="V11" s="99"/>
      <c r="W11" s="88"/>
      <c r="X11" s="113"/>
      <c r="Y11" s="249">
        <v>1</v>
      </c>
      <c r="Z11" s="113"/>
      <c r="AA11" s="114">
        <v>1</v>
      </c>
      <c r="AB11" s="115"/>
      <c r="AC11" s="116">
        <v>1</v>
      </c>
      <c r="AD11" s="113"/>
      <c r="AE11" s="114">
        <v>1</v>
      </c>
      <c r="AF11" s="113"/>
      <c r="AG11" s="114"/>
      <c r="AH11" s="113"/>
      <c r="AI11" s="114"/>
      <c r="AJ11" s="113"/>
      <c r="AK11" s="114"/>
      <c r="AL11">
        <f t="shared" ref="AL11:AL23" si="3">F11+H11+J11+L11+N11+P11+R11+T11+V11+X11+Z11+AB11+AD11+AF11+AH11+AJ11</f>
        <v>0</v>
      </c>
      <c r="AM11">
        <f t="shared" si="1"/>
        <v>9</v>
      </c>
      <c r="AO11" s="75"/>
    </row>
    <row r="12" spans="1:43">
      <c r="A12">
        <v>3</v>
      </c>
      <c r="B12" s="63">
        <f t="shared" si="2"/>
        <v>4</v>
      </c>
      <c r="C12" s="1">
        <f t="shared" si="0"/>
        <v>11</v>
      </c>
      <c r="D12" s="33" t="s">
        <v>98</v>
      </c>
      <c r="E12" s="34" t="s">
        <v>66</v>
      </c>
      <c r="F12" s="99"/>
      <c r="G12" s="254">
        <v>1</v>
      </c>
      <c r="H12" s="99"/>
      <c r="I12" s="256">
        <v>1</v>
      </c>
      <c r="J12" s="99"/>
      <c r="K12" s="254"/>
      <c r="L12" s="99">
        <v>1</v>
      </c>
      <c r="M12" s="88">
        <v>1</v>
      </c>
      <c r="N12" s="99"/>
      <c r="O12" s="88">
        <v>1</v>
      </c>
      <c r="P12" s="99"/>
      <c r="Q12" s="88">
        <v>1</v>
      </c>
      <c r="R12" s="99"/>
      <c r="S12" s="88"/>
      <c r="T12" s="99"/>
      <c r="U12" s="88"/>
      <c r="V12" s="99"/>
      <c r="W12" s="88"/>
      <c r="X12" s="113">
        <v>2</v>
      </c>
      <c r="Y12" s="249">
        <v>1</v>
      </c>
      <c r="Z12" s="433">
        <v>1</v>
      </c>
      <c r="AA12" s="114">
        <v>1</v>
      </c>
      <c r="AB12" s="115"/>
      <c r="AC12" s="116">
        <v>1</v>
      </c>
      <c r="AD12" s="113"/>
      <c r="AE12" s="114">
        <v>1</v>
      </c>
      <c r="AF12" s="113"/>
      <c r="AG12" s="114">
        <v>1</v>
      </c>
      <c r="AH12" s="113"/>
      <c r="AI12" s="114">
        <v>1</v>
      </c>
      <c r="AJ12" s="113"/>
      <c r="AK12" s="114"/>
      <c r="AL12">
        <f t="shared" si="3"/>
        <v>4</v>
      </c>
      <c r="AM12">
        <f t="shared" si="1"/>
        <v>11</v>
      </c>
    </row>
    <row r="13" spans="1:43">
      <c r="A13">
        <v>4</v>
      </c>
      <c r="B13" s="63">
        <f t="shared" si="2"/>
        <v>4</v>
      </c>
      <c r="C13" s="1">
        <f t="shared" si="0"/>
        <v>11</v>
      </c>
      <c r="D13" s="33" t="s">
        <v>99</v>
      </c>
      <c r="E13" s="34" t="s">
        <v>34</v>
      </c>
      <c r="F13" s="99">
        <v>2</v>
      </c>
      <c r="G13" s="254">
        <v>1</v>
      </c>
      <c r="H13" s="99"/>
      <c r="I13" s="256">
        <v>1</v>
      </c>
      <c r="J13" s="99"/>
      <c r="K13" s="254"/>
      <c r="L13" s="99"/>
      <c r="M13" s="88">
        <v>1</v>
      </c>
      <c r="N13" s="99">
        <v>1</v>
      </c>
      <c r="O13" s="88">
        <v>1</v>
      </c>
      <c r="P13" s="99"/>
      <c r="Q13" s="88">
        <v>1</v>
      </c>
      <c r="R13" s="99"/>
      <c r="S13" s="88"/>
      <c r="T13" s="99"/>
      <c r="U13" s="88">
        <v>1</v>
      </c>
      <c r="V13" s="99"/>
      <c r="W13" s="88">
        <v>1</v>
      </c>
      <c r="X13" s="433">
        <v>1</v>
      </c>
      <c r="Y13" s="249">
        <v>1</v>
      </c>
      <c r="Z13" s="113"/>
      <c r="AA13" s="114">
        <v>1</v>
      </c>
      <c r="AB13" s="115"/>
      <c r="AC13" s="116">
        <v>1</v>
      </c>
      <c r="AD13" s="113"/>
      <c r="AE13" s="114">
        <v>1</v>
      </c>
      <c r="AF13" s="113"/>
      <c r="AG13" s="114"/>
      <c r="AH13" s="113"/>
      <c r="AI13" s="114"/>
      <c r="AJ13" s="113"/>
      <c r="AK13" s="114"/>
      <c r="AL13">
        <f t="shared" si="3"/>
        <v>4</v>
      </c>
      <c r="AM13">
        <f t="shared" si="1"/>
        <v>11</v>
      </c>
    </row>
    <row r="14" spans="1:43">
      <c r="A14">
        <v>5</v>
      </c>
      <c r="B14" s="63">
        <f t="shared" si="2"/>
        <v>2</v>
      </c>
      <c r="C14" s="1">
        <f t="shared" si="0"/>
        <v>8</v>
      </c>
      <c r="D14" s="33" t="s">
        <v>132</v>
      </c>
      <c r="E14" s="34" t="s">
        <v>133</v>
      </c>
      <c r="F14" s="99"/>
      <c r="G14" s="254">
        <v>1</v>
      </c>
      <c r="H14" s="99"/>
      <c r="I14" s="256">
        <v>1</v>
      </c>
      <c r="J14" s="99"/>
      <c r="K14" s="254"/>
      <c r="L14" s="99"/>
      <c r="M14" s="88"/>
      <c r="N14" s="99"/>
      <c r="O14" s="88"/>
      <c r="P14" s="99"/>
      <c r="Q14" s="88"/>
      <c r="R14" s="99"/>
      <c r="S14" s="88"/>
      <c r="T14" s="99"/>
      <c r="U14" s="88">
        <v>1</v>
      </c>
      <c r="V14" s="99"/>
      <c r="W14" s="88">
        <v>1</v>
      </c>
      <c r="X14" s="113"/>
      <c r="Y14" s="249">
        <v>1</v>
      </c>
      <c r="Z14" s="113">
        <v>2</v>
      </c>
      <c r="AA14" s="114">
        <v>1</v>
      </c>
      <c r="AB14" s="115"/>
      <c r="AC14" s="116">
        <v>1</v>
      </c>
      <c r="AD14" s="113"/>
      <c r="AE14" s="114">
        <v>1</v>
      </c>
      <c r="AF14" s="113"/>
      <c r="AG14" s="114"/>
      <c r="AH14" s="113"/>
      <c r="AI14" s="114"/>
      <c r="AJ14" s="113"/>
      <c r="AK14" s="114"/>
      <c r="AL14">
        <f t="shared" si="3"/>
        <v>2</v>
      </c>
      <c r="AM14">
        <f t="shared" si="1"/>
        <v>8</v>
      </c>
      <c r="AP14" s="3"/>
      <c r="AQ14" s="3"/>
    </row>
    <row r="15" spans="1:43">
      <c r="A15">
        <v>6</v>
      </c>
      <c r="B15" s="63">
        <f t="shared" si="2"/>
        <v>0</v>
      </c>
      <c r="C15" s="1">
        <f t="shared" si="0"/>
        <v>4</v>
      </c>
      <c r="D15" s="33" t="s">
        <v>134</v>
      </c>
      <c r="E15" s="34" t="s">
        <v>135</v>
      </c>
      <c r="F15" s="99"/>
      <c r="G15" s="254"/>
      <c r="H15" s="99"/>
      <c r="I15" s="256"/>
      <c r="J15" s="99"/>
      <c r="K15" s="254"/>
      <c r="L15" s="99"/>
      <c r="M15" s="88"/>
      <c r="N15" s="99"/>
      <c r="O15" s="88"/>
      <c r="P15" s="99"/>
      <c r="Q15" s="88"/>
      <c r="R15" s="99"/>
      <c r="S15" s="88"/>
      <c r="T15" s="99"/>
      <c r="U15" s="88"/>
      <c r="V15" s="99"/>
      <c r="W15" s="88"/>
      <c r="X15" s="113"/>
      <c r="Y15" s="249">
        <v>1</v>
      </c>
      <c r="Z15" s="113"/>
      <c r="AA15" s="114">
        <v>1</v>
      </c>
      <c r="AB15" s="115"/>
      <c r="AC15" s="116">
        <v>1</v>
      </c>
      <c r="AD15" s="113"/>
      <c r="AE15" s="114">
        <v>1</v>
      </c>
      <c r="AF15" s="113"/>
      <c r="AG15" s="114"/>
      <c r="AH15" s="113"/>
      <c r="AI15" s="114"/>
      <c r="AJ15" s="113"/>
      <c r="AK15" s="114"/>
      <c r="AL15">
        <f t="shared" si="3"/>
        <v>0</v>
      </c>
      <c r="AM15">
        <f t="shared" si="1"/>
        <v>4</v>
      </c>
      <c r="AP15" s="3"/>
      <c r="AQ15" s="3"/>
    </row>
    <row r="16" spans="1:43">
      <c r="A16">
        <v>7</v>
      </c>
      <c r="B16" s="1">
        <f t="shared" si="2"/>
        <v>0</v>
      </c>
      <c r="C16" s="1">
        <f t="shared" si="0"/>
        <v>0</v>
      </c>
      <c r="D16" s="359" t="s">
        <v>112</v>
      </c>
      <c r="E16" s="360" t="s">
        <v>110</v>
      </c>
      <c r="F16" s="99"/>
      <c r="G16" s="254"/>
      <c r="H16" s="99"/>
      <c r="I16" s="256"/>
      <c r="J16" s="99"/>
      <c r="K16" s="254"/>
      <c r="L16" s="99"/>
      <c r="M16" s="88"/>
      <c r="N16" s="99"/>
      <c r="O16" s="88"/>
      <c r="P16" s="99"/>
      <c r="Q16" s="88"/>
      <c r="R16" s="99"/>
      <c r="S16" s="88"/>
      <c r="T16" s="99"/>
      <c r="U16" s="88"/>
      <c r="V16" s="99"/>
      <c r="W16" s="88"/>
      <c r="X16" s="113"/>
      <c r="Y16" s="249"/>
      <c r="Z16" s="113"/>
      <c r="AA16" s="114"/>
      <c r="AB16" s="115"/>
      <c r="AC16" s="116"/>
      <c r="AD16" s="113"/>
      <c r="AE16" s="114"/>
      <c r="AF16" s="113"/>
      <c r="AG16" s="114"/>
      <c r="AH16" s="113"/>
      <c r="AI16" s="114"/>
      <c r="AJ16" s="113"/>
      <c r="AK16" s="114"/>
      <c r="AL16">
        <f t="shared" si="3"/>
        <v>0</v>
      </c>
      <c r="AM16">
        <f t="shared" si="1"/>
        <v>0</v>
      </c>
      <c r="AP16" s="3"/>
      <c r="AQ16" s="3"/>
    </row>
    <row r="17" spans="1:45">
      <c r="A17">
        <v>8</v>
      </c>
      <c r="B17" s="1">
        <f t="shared" si="2"/>
        <v>0</v>
      </c>
      <c r="C17" s="1">
        <f t="shared" si="0"/>
        <v>4</v>
      </c>
      <c r="D17" s="361" t="s">
        <v>111</v>
      </c>
      <c r="E17" s="360" t="s">
        <v>115</v>
      </c>
      <c r="F17" s="99"/>
      <c r="G17" s="254">
        <v>1</v>
      </c>
      <c r="H17" s="99"/>
      <c r="I17" s="256">
        <v>1</v>
      </c>
      <c r="J17" s="99"/>
      <c r="K17" s="254"/>
      <c r="L17" s="99"/>
      <c r="M17" s="88"/>
      <c r="N17" s="99"/>
      <c r="O17" s="88"/>
      <c r="P17" s="99"/>
      <c r="Q17" s="88"/>
      <c r="R17" s="99"/>
      <c r="S17" s="88"/>
      <c r="T17" s="99"/>
      <c r="U17" s="88">
        <v>1</v>
      </c>
      <c r="V17" s="99"/>
      <c r="W17" s="88">
        <v>1</v>
      </c>
      <c r="X17" s="113"/>
      <c r="Y17" s="249"/>
      <c r="Z17" s="113"/>
      <c r="AA17" s="114"/>
      <c r="AB17" s="115"/>
      <c r="AC17" s="116"/>
      <c r="AD17" s="113"/>
      <c r="AE17" s="114"/>
      <c r="AF17" s="113"/>
      <c r="AG17" s="114"/>
      <c r="AH17" s="113"/>
      <c r="AI17" s="114"/>
      <c r="AJ17" s="113"/>
      <c r="AK17" s="114"/>
      <c r="AL17">
        <f t="shared" si="3"/>
        <v>0</v>
      </c>
      <c r="AM17">
        <f t="shared" si="1"/>
        <v>4</v>
      </c>
    </row>
    <row r="18" spans="1:45">
      <c r="A18">
        <v>9</v>
      </c>
      <c r="B18" s="1">
        <f t="shared" si="2"/>
        <v>2</v>
      </c>
      <c r="C18" s="1">
        <f t="shared" si="0"/>
        <v>11</v>
      </c>
      <c r="D18" s="361" t="s">
        <v>113</v>
      </c>
      <c r="E18" s="360" t="s">
        <v>116</v>
      </c>
      <c r="F18" s="99"/>
      <c r="G18" s="254">
        <v>1</v>
      </c>
      <c r="H18" s="99"/>
      <c r="I18" s="256">
        <v>1</v>
      </c>
      <c r="J18" s="99"/>
      <c r="K18" s="254"/>
      <c r="L18" s="99"/>
      <c r="M18" s="88">
        <v>1</v>
      </c>
      <c r="N18" s="99"/>
      <c r="O18" s="88">
        <v>1</v>
      </c>
      <c r="P18" s="99"/>
      <c r="Q18" s="88">
        <v>1</v>
      </c>
      <c r="R18" s="99"/>
      <c r="S18" s="88"/>
      <c r="T18" s="99"/>
      <c r="U18" s="88"/>
      <c r="V18" s="99"/>
      <c r="W18" s="88"/>
      <c r="X18" s="113"/>
      <c r="Y18" s="249">
        <v>1</v>
      </c>
      <c r="Z18" s="113"/>
      <c r="AA18" s="114">
        <v>1</v>
      </c>
      <c r="AB18" s="115"/>
      <c r="AC18" s="116">
        <v>1</v>
      </c>
      <c r="AD18" s="113"/>
      <c r="AE18" s="114">
        <v>1</v>
      </c>
      <c r="AF18" s="433">
        <v>1</v>
      </c>
      <c r="AG18" s="114">
        <v>1</v>
      </c>
      <c r="AH18" s="433">
        <v>1</v>
      </c>
      <c r="AI18" s="114">
        <v>1</v>
      </c>
      <c r="AJ18" s="113"/>
      <c r="AK18" s="114"/>
      <c r="AL18">
        <f t="shared" si="3"/>
        <v>2</v>
      </c>
      <c r="AM18">
        <f t="shared" si="1"/>
        <v>11</v>
      </c>
    </row>
    <row r="19" spans="1:45">
      <c r="A19">
        <v>10</v>
      </c>
      <c r="B19" s="63">
        <f t="shared" si="2"/>
        <v>0</v>
      </c>
      <c r="C19" s="1">
        <f t="shared" si="0"/>
        <v>11</v>
      </c>
      <c r="D19" s="33" t="s">
        <v>114</v>
      </c>
      <c r="E19" s="34" t="s">
        <v>117</v>
      </c>
      <c r="F19" s="99"/>
      <c r="G19" s="254">
        <v>1</v>
      </c>
      <c r="H19" s="99"/>
      <c r="I19" s="257">
        <v>1</v>
      </c>
      <c r="J19" s="99"/>
      <c r="K19" s="258"/>
      <c r="L19" s="99"/>
      <c r="M19" s="87">
        <v>1</v>
      </c>
      <c r="N19" s="99"/>
      <c r="O19" s="87">
        <v>1</v>
      </c>
      <c r="P19" s="99"/>
      <c r="Q19" s="87">
        <v>1</v>
      </c>
      <c r="R19" s="99"/>
      <c r="S19" s="87"/>
      <c r="T19" s="99"/>
      <c r="U19" s="87"/>
      <c r="V19" s="99"/>
      <c r="W19" s="87"/>
      <c r="X19" s="117"/>
      <c r="Y19" s="248">
        <v>1</v>
      </c>
      <c r="Z19" s="117"/>
      <c r="AA19" s="118">
        <v>1</v>
      </c>
      <c r="AB19" s="111"/>
      <c r="AC19" s="112">
        <v>1</v>
      </c>
      <c r="AD19" s="117"/>
      <c r="AE19" s="118">
        <v>1</v>
      </c>
      <c r="AF19" s="117"/>
      <c r="AG19" s="118">
        <v>1</v>
      </c>
      <c r="AH19" s="117"/>
      <c r="AI19" s="118">
        <v>1</v>
      </c>
      <c r="AJ19" s="117"/>
      <c r="AK19" s="118"/>
      <c r="AL19">
        <f t="shared" si="3"/>
        <v>0</v>
      </c>
      <c r="AM19">
        <f t="shared" si="1"/>
        <v>11</v>
      </c>
    </row>
    <row r="20" spans="1:45">
      <c r="B20" s="63">
        <f t="shared" si="2"/>
        <v>2</v>
      </c>
      <c r="C20" s="1">
        <f t="shared" si="0"/>
        <v>5</v>
      </c>
      <c r="D20" s="361" t="s">
        <v>136</v>
      </c>
      <c r="E20" s="360" t="s">
        <v>135</v>
      </c>
      <c r="F20" s="99">
        <v>1</v>
      </c>
      <c r="G20" s="89"/>
      <c r="H20" s="99"/>
      <c r="I20" s="88"/>
      <c r="J20" s="99"/>
      <c r="K20" s="89"/>
      <c r="L20" s="99"/>
      <c r="M20" s="88">
        <v>1</v>
      </c>
      <c r="N20" s="99"/>
      <c r="O20" s="89">
        <v>1</v>
      </c>
      <c r="P20" s="99"/>
      <c r="Q20" s="88">
        <v>1</v>
      </c>
      <c r="R20" s="99"/>
      <c r="S20" s="89"/>
      <c r="T20" s="99">
        <v>1</v>
      </c>
      <c r="U20" s="88">
        <v>1</v>
      </c>
      <c r="V20" s="99"/>
      <c r="W20" s="88">
        <v>1</v>
      </c>
      <c r="X20" s="113"/>
      <c r="Y20" s="249"/>
      <c r="Z20" s="113"/>
      <c r="AA20" s="114"/>
      <c r="AB20" s="115"/>
      <c r="AC20" s="116"/>
      <c r="AD20" s="113"/>
      <c r="AE20" s="114"/>
      <c r="AF20" s="113"/>
      <c r="AG20" s="114"/>
      <c r="AH20" s="113"/>
      <c r="AI20" s="114"/>
      <c r="AJ20" s="113"/>
      <c r="AK20" s="114"/>
      <c r="AL20">
        <f t="shared" si="3"/>
        <v>2</v>
      </c>
      <c r="AM20">
        <f t="shared" si="1"/>
        <v>5</v>
      </c>
    </row>
    <row r="21" spans="1:45">
      <c r="B21" s="63">
        <f t="shared" si="2"/>
        <v>1</v>
      </c>
      <c r="C21" s="1">
        <f t="shared" si="0"/>
        <v>6</v>
      </c>
      <c r="D21" s="33" t="s">
        <v>137</v>
      </c>
      <c r="E21" s="34" t="s">
        <v>138</v>
      </c>
      <c r="F21" s="99"/>
      <c r="G21" s="89">
        <v>1</v>
      </c>
      <c r="H21" s="99">
        <v>1</v>
      </c>
      <c r="I21" s="88">
        <v>1</v>
      </c>
      <c r="J21" s="99"/>
      <c r="K21" s="89"/>
      <c r="L21" s="99"/>
      <c r="M21" s="88"/>
      <c r="N21" s="99"/>
      <c r="O21" s="89"/>
      <c r="P21" s="99"/>
      <c r="Q21" s="88"/>
      <c r="R21" s="99"/>
      <c r="S21" s="89"/>
      <c r="T21" s="99"/>
      <c r="U21" s="88">
        <v>1</v>
      </c>
      <c r="V21" s="99"/>
      <c r="W21" s="88">
        <v>1</v>
      </c>
      <c r="X21" s="113"/>
      <c r="Y21" s="249">
        <v>1</v>
      </c>
      <c r="Z21" s="113"/>
      <c r="AA21" s="114">
        <v>1</v>
      </c>
      <c r="AB21" s="115"/>
      <c r="AC21" s="116"/>
      <c r="AD21" s="113"/>
      <c r="AE21" s="114"/>
      <c r="AF21" s="113"/>
      <c r="AG21" s="114"/>
      <c r="AH21" s="113"/>
      <c r="AI21" s="114"/>
      <c r="AJ21" s="113"/>
      <c r="AK21" s="114"/>
      <c r="AL21">
        <f t="shared" si="3"/>
        <v>1</v>
      </c>
      <c r="AM21">
        <f t="shared" si="1"/>
        <v>6</v>
      </c>
    </row>
    <row r="22" spans="1:45">
      <c r="B22" s="1">
        <f t="shared" si="2"/>
        <v>6</v>
      </c>
      <c r="C22" s="1">
        <f t="shared" si="0"/>
        <v>11</v>
      </c>
      <c r="D22" s="33" t="s">
        <v>119</v>
      </c>
      <c r="E22" s="34" t="s">
        <v>139</v>
      </c>
      <c r="F22" s="99">
        <v>1</v>
      </c>
      <c r="G22" s="89">
        <v>1</v>
      </c>
      <c r="H22" s="99"/>
      <c r="I22" s="88">
        <v>1</v>
      </c>
      <c r="J22" s="99"/>
      <c r="K22" s="89"/>
      <c r="L22" s="99"/>
      <c r="M22" s="88">
        <v>1</v>
      </c>
      <c r="N22" s="99"/>
      <c r="O22" s="89">
        <v>1</v>
      </c>
      <c r="P22" s="99">
        <v>1</v>
      </c>
      <c r="Q22" s="88">
        <v>1</v>
      </c>
      <c r="R22" s="99"/>
      <c r="S22" s="89"/>
      <c r="T22" s="99"/>
      <c r="U22" s="88">
        <v>1</v>
      </c>
      <c r="V22" s="99"/>
      <c r="W22" s="88">
        <v>1</v>
      </c>
      <c r="X22" s="113"/>
      <c r="Y22" s="249"/>
      <c r="Z22" s="113"/>
      <c r="AA22" s="114"/>
      <c r="AB22" s="115"/>
      <c r="AC22" s="116">
        <v>1</v>
      </c>
      <c r="AD22" s="113">
        <v>2</v>
      </c>
      <c r="AE22" s="114">
        <v>1</v>
      </c>
      <c r="AF22" s="113">
        <v>2</v>
      </c>
      <c r="AG22" s="114">
        <v>1</v>
      </c>
      <c r="AH22" s="113"/>
      <c r="AI22" s="114">
        <v>1</v>
      </c>
      <c r="AJ22" s="113"/>
      <c r="AK22" s="114"/>
      <c r="AL22">
        <f t="shared" si="3"/>
        <v>6</v>
      </c>
      <c r="AM22">
        <f t="shared" si="1"/>
        <v>11</v>
      </c>
    </row>
    <row r="23" spans="1:45" ht="15.75" thickBot="1">
      <c r="B23" s="4">
        <f t="shared" si="2"/>
        <v>0</v>
      </c>
      <c r="C23" s="4">
        <f t="shared" si="0"/>
        <v>0</v>
      </c>
      <c r="D23" s="71" t="s">
        <v>166</v>
      </c>
      <c r="E23" s="38" t="s">
        <v>167</v>
      </c>
      <c r="F23" s="105"/>
      <c r="G23" s="91"/>
      <c r="H23" s="105"/>
      <c r="I23" s="90"/>
      <c r="J23" s="105"/>
      <c r="K23" s="91"/>
      <c r="L23" s="105"/>
      <c r="M23" s="90"/>
      <c r="N23" s="105"/>
      <c r="O23" s="91"/>
      <c r="P23" s="105"/>
      <c r="Q23" s="90"/>
      <c r="R23" s="105"/>
      <c r="S23" s="91"/>
      <c r="T23" s="105"/>
      <c r="U23" s="90"/>
      <c r="V23" s="105"/>
      <c r="W23" s="90"/>
      <c r="X23" s="119"/>
      <c r="Y23" s="250"/>
      <c r="Z23" s="119"/>
      <c r="AA23" s="120"/>
      <c r="AB23" s="121"/>
      <c r="AC23" s="122"/>
      <c r="AD23" s="119"/>
      <c r="AE23" s="120"/>
      <c r="AF23" s="119"/>
      <c r="AG23" s="120"/>
      <c r="AH23" s="119"/>
      <c r="AI23" s="120"/>
      <c r="AJ23" s="119"/>
      <c r="AK23" s="120"/>
      <c r="AL23">
        <f t="shared" si="3"/>
        <v>0</v>
      </c>
      <c r="AM23">
        <f t="shared" si="1"/>
        <v>0</v>
      </c>
    </row>
    <row r="24" spans="1:45" ht="15.75" thickBot="1">
      <c r="B24" s="168">
        <f>AL8</f>
        <v>22</v>
      </c>
      <c r="W24">
        <f>SUM(W10:W23)</f>
        <v>6</v>
      </c>
      <c r="AF24" t="s">
        <v>219</v>
      </c>
      <c r="AH24" t="s">
        <v>219</v>
      </c>
    </row>
    <row r="25" spans="1:45" ht="15.75" thickBot="1">
      <c r="B25" s="40" t="s">
        <v>6</v>
      </c>
      <c r="C25" s="167">
        <f>AM8</f>
        <v>42</v>
      </c>
      <c r="F25" s="41"/>
      <c r="G25" t="s">
        <v>24</v>
      </c>
      <c r="AS25" s="113"/>
    </row>
    <row r="26" spans="1:45" ht="15.75" thickBot="1">
      <c r="C26" s="40" t="s">
        <v>7</v>
      </c>
      <c r="J26" s="657" t="s">
        <v>53</v>
      </c>
      <c r="K26" s="658"/>
      <c r="L26" s="658"/>
      <c r="M26" s="658"/>
      <c r="N26" s="658"/>
      <c r="O26" s="658"/>
      <c r="P26" s="658"/>
      <c r="Q26" s="659"/>
    </row>
    <row r="27" spans="1:45" ht="15.75" thickBot="1">
      <c r="F27" s="42"/>
      <c r="G27" t="s">
        <v>25</v>
      </c>
      <c r="J27" s="266" t="s">
        <v>17</v>
      </c>
      <c r="K27" s="6"/>
      <c r="L27" s="6"/>
      <c r="M27" s="6"/>
      <c r="N27" s="6"/>
      <c r="O27" s="6"/>
      <c r="P27" s="6"/>
      <c r="Q27" s="14"/>
    </row>
    <row r="28" spans="1:45" ht="15.75" thickBot="1">
      <c r="J28" s="498" t="s">
        <v>220</v>
      </c>
      <c r="K28" s="6"/>
      <c r="L28" s="6"/>
      <c r="M28" s="6"/>
      <c r="N28" s="6"/>
      <c r="O28" s="6"/>
      <c r="P28" s="6"/>
      <c r="Q28" s="14"/>
    </row>
    <row r="29" spans="1:45" ht="15.75" thickBot="1">
      <c r="F29" s="61"/>
      <c r="G29" t="s">
        <v>45</v>
      </c>
      <c r="J29" s="548" t="s">
        <v>221</v>
      </c>
      <c r="K29" s="549"/>
      <c r="L29" s="549"/>
      <c r="M29" s="549"/>
      <c r="N29" s="549"/>
      <c r="O29" s="549"/>
      <c r="P29" s="549"/>
      <c r="Q29" s="627"/>
    </row>
    <row r="30" spans="1:45">
      <c r="J30" s="548" t="s">
        <v>223</v>
      </c>
      <c r="K30" s="549"/>
      <c r="L30" s="549"/>
      <c r="M30" s="549"/>
      <c r="N30" s="549"/>
      <c r="O30" s="549"/>
      <c r="P30" s="549"/>
      <c r="Q30" s="627"/>
    </row>
    <row r="31" spans="1:45">
      <c r="J31" s="548" t="s">
        <v>222</v>
      </c>
      <c r="K31" s="549"/>
      <c r="L31" s="549"/>
      <c r="M31" s="549"/>
      <c r="N31" s="549"/>
      <c r="O31" s="549"/>
      <c r="P31" s="549"/>
      <c r="Q31" s="627"/>
    </row>
    <row r="32" spans="1:45">
      <c r="J32" s="160"/>
      <c r="K32" s="130" t="s">
        <v>137</v>
      </c>
      <c r="L32" s="6"/>
      <c r="M32" s="6"/>
      <c r="N32" s="130"/>
      <c r="O32" s="6"/>
      <c r="P32" s="6"/>
      <c r="Q32" s="14"/>
    </row>
    <row r="33" spans="2:33">
      <c r="J33" s="160"/>
      <c r="K33" s="130"/>
      <c r="L33" s="6"/>
      <c r="M33" s="6"/>
      <c r="N33" s="6"/>
      <c r="O33" s="6"/>
      <c r="P33" s="6"/>
      <c r="Q33" s="14"/>
    </row>
    <row r="34" spans="2:33" ht="15.75" thickBot="1">
      <c r="J34" s="164"/>
      <c r="K34" s="165"/>
      <c r="L34" s="162"/>
      <c r="M34" s="162"/>
      <c r="N34" s="162"/>
      <c r="O34" s="162"/>
      <c r="P34" s="162"/>
      <c r="Q34" s="163"/>
    </row>
    <row r="36" spans="2:33">
      <c r="B36" t="s">
        <v>56</v>
      </c>
      <c r="AA36" s="8" t="s">
        <v>41</v>
      </c>
      <c r="AE36" s="8"/>
      <c r="AG36" s="8"/>
    </row>
    <row r="37" spans="2:33" ht="18.75">
      <c r="B37" t="s">
        <v>57</v>
      </c>
      <c r="AA37" s="53" t="s">
        <v>42</v>
      </c>
      <c r="AE37" s="53"/>
      <c r="AG37" s="53"/>
    </row>
  </sheetData>
  <mergeCells count="41">
    <mergeCell ref="F3:W3"/>
    <mergeCell ref="AD4:AD7"/>
    <mergeCell ref="AE4:AE7"/>
    <mergeCell ref="AF4:AF7"/>
    <mergeCell ref="AG4:AG7"/>
    <mergeCell ref="X3:AK3"/>
    <mergeCell ref="AB4:AB7"/>
    <mergeCell ref="AA4:AA7"/>
    <mergeCell ref="N4:N7"/>
    <mergeCell ref="X4:X7"/>
    <mergeCell ref="J30:Q30"/>
    <mergeCell ref="AK4:AK7"/>
    <mergeCell ref="AH4:AH7"/>
    <mergeCell ref="R4:R7"/>
    <mergeCell ref="U4:U7"/>
    <mergeCell ref="V4:V7"/>
    <mergeCell ref="T4:T7"/>
    <mergeCell ref="S4:S7"/>
    <mergeCell ref="AJ4:AJ7"/>
    <mergeCell ref="AI4:AI7"/>
    <mergeCell ref="L4:L7"/>
    <mergeCell ref="J4:J7"/>
    <mergeCell ref="K4:K7"/>
    <mergeCell ref="Y4:Y7"/>
    <mergeCell ref="Z4:Z7"/>
    <mergeCell ref="J31:Q31"/>
    <mergeCell ref="AC4:AC7"/>
    <mergeCell ref="W4:W7"/>
    <mergeCell ref="B7:C7"/>
    <mergeCell ref="Q4:Q7"/>
    <mergeCell ref="J26:Q26"/>
    <mergeCell ref="M4:M7"/>
    <mergeCell ref="P4:P7"/>
    <mergeCell ref="O4:O7"/>
    <mergeCell ref="D7:E7"/>
    <mergeCell ref="F4:F7"/>
    <mergeCell ref="G4:G7"/>
    <mergeCell ref="H4:H7"/>
    <mergeCell ref="D5:E5"/>
    <mergeCell ref="I4:I7"/>
    <mergeCell ref="J29:Q29"/>
  </mergeCells>
  <conditionalFormatting sqref="V10:V23 X10:AK23">
    <cfRule type="cellIs" dxfId="12" priority="35" operator="greaterThan">
      <formula>1</formula>
    </cfRule>
    <cfRule type="cellIs" dxfId="11" priority="36" operator="greaterThan">
      <formula>1</formula>
    </cfRule>
  </conditionalFormatting>
  <conditionalFormatting sqref="F10:F23 H10:H23 J10:J23 L10:L23 N10:N23 P10:P23 R10:R23 T10:T23 V10:V23">
    <cfRule type="cellIs" dxfId="10" priority="32" operator="greaterThan">
      <formula>0</formula>
    </cfRule>
    <cfRule type="cellIs" dxfId="9" priority="33" operator="greaterThan">
      <formula>1</formula>
    </cfRule>
    <cfRule type="cellIs" dxfId="8" priority="34" operator="greaterThan">
      <formula>0</formula>
    </cfRule>
  </conditionalFormatting>
  <conditionalFormatting sqref="AS25">
    <cfRule type="cellIs" dxfId="7" priority="1" operator="greaterThan">
      <formula>1</formula>
    </cfRule>
    <cfRule type="cellIs" dxfId="6" priority="2" operator="greaterThan">
      <formula>1</formula>
    </cfRule>
  </conditionalFormatting>
  <pageMargins left="0" right="0" top="0" bottom="0" header="0.31496062992125984" footer="0.18"/>
  <pageSetup paperSize="9" orientation="landscape" horizontalDpi="0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5:AA40"/>
  <sheetViews>
    <sheetView showGridLines="0" workbookViewId="0">
      <selection activeCell="AF18" sqref="AF18"/>
    </sheetView>
  </sheetViews>
  <sheetFormatPr defaultRowHeight="15"/>
  <cols>
    <col min="1" max="1" width="1.85546875" customWidth="1"/>
    <col min="2" max="3" width="4.7109375" customWidth="1"/>
    <col min="4" max="5" width="14.5703125" customWidth="1"/>
    <col min="6" max="23" width="3.5703125" customWidth="1"/>
    <col min="24" max="25" width="0.85546875" customWidth="1"/>
    <col min="26" max="26" width="1.42578125" customWidth="1"/>
    <col min="27" max="27" width="0.7109375" customWidth="1"/>
  </cols>
  <sheetData>
    <row r="5" spans="1:27" ht="15.75" thickBot="1">
      <c r="F5" s="667" t="s">
        <v>54</v>
      </c>
      <c r="G5" s="667"/>
      <c r="H5" s="667"/>
      <c r="I5" s="667"/>
      <c r="J5" s="667"/>
      <c r="K5" s="667"/>
      <c r="L5" s="667"/>
      <c r="M5" s="667"/>
      <c r="N5" s="667"/>
      <c r="O5" s="667"/>
      <c r="P5" s="667"/>
      <c r="Q5" s="667"/>
      <c r="R5" s="667"/>
      <c r="S5" s="667"/>
      <c r="T5" s="667"/>
      <c r="U5" s="667"/>
      <c r="V5" s="667"/>
      <c r="W5" s="667"/>
    </row>
    <row r="6" spans="1:27">
      <c r="C6" s="5"/>
      <c r="D6" s="10"/>
      <c r="E6" s="76"/>
      <c r="F6" s="602" t="s">
        <v>172</v>
      </c>
      <c r="G6" s="664">
        <v>41337</v>
      </c>
      <c r="H6" s="602" t="s">
        <v>148</v>
      </c>
      <c r="I6" s="660">
        <v>41344</v>
      </c>
      <c r="J6" s="602" t="s">
        <v>177</v>
      </c>
      <c r="K6" s="660">
        <v>41344</v>
      </c>
      <c r="L6" s="602" t="s">
        <v>177</v>
      </c>
      <c r="M6" s="607">
        <v>41344</v>
      </c>
      <c r="N6" s="660"/>
      <c r="O6" s="660"/>
      <c r="P6" s="602"/>
      <c r="Q6" s="607"/>
      <c r="R6" s="602"/>
      <c r="S6" s="607"/>
      <c r="T6" s="602"/>
      <c r="U6" s="607"/>
      <c r="V6" s="602"/>
      <c r="W6" s="607"/>
    </row>
    <row r="7" spans="1:27" ht="21.75" thickBot="1">
      <c r="C7" s="5"/>
      <c r="D7" s="557" t="s">
        <v>85</v>
      </c>
      <c r="E7" s="663"/>
      <c r="F7" s="603"/>
      <c r="G7" s="665"/>
      <c r="H7" s="603"/>
      <c r="I7" s="661"/>
      <c r="J7" s="603"/>
      <c r="K7" s="661"/>
      <c r="L7" s="603"/>
      <c r="M7" s="608"/>
      <c r="N7" s="661"/>
      <c r="O7" s="661"/>
      <c r="P7" s="603"/>
      <c r="Q7" s="608"/>
      <c r="R7" s="603"/>
      <c r="S7" s="608"/>
      <c r="T7" s="603"/>
      <c r="U7" s="608"/>
      <c r="V7" s="603"/>
      <c r="W7" s="608"/>
    </row>
    <row r="8" spans="1:27">
      <c r="B8" s="12"/>
      <c r="C8" s="13"/>
      <c r="D8" s="6"/>
      <c r="E8" s="6"/>
      <c r="F8" s="603"/>
      <c r="G8" s="665"/>
      <c r="H8" s="603"/>
      <c r="I8" s="661"/>
      <c r="J8" s="603"/>
      <c r="K8" s="661"/>
      <c r="L8" s="603"/>
      <c r="M8" s="608"/>
      <c r="N8" s="661"/>
      <c r="O8" s="661"/>
      <c r="P8" s="603"/>
      <c r="Q8" s="608"/>
      <c r="R8" s="603"/>
      <c r="S8" s="608"/>
      <c r="T8" s="603"/>
      <c r="U8" s="608"/>
      <c r="V8" s="603"/>
      <c r="W8" s="608"/>
    </row>
    <row r="9" spans="1:27" ht="21">
      <c r="B9" s="620" t="s">
        <v>16</v>
      </c>
      <c r="C9" s="621"/>
      <c r="D9" s="557">
        <v>2006</v>
      </c>
      <c r="E9" s="663"/>
      <c r="F9" s="603"/>
      <c r="G9" s="666"/>
      <c r="H9" s="603"/>
      <c r="I9" s="662"/>
      <c r="J9" s="603"/>
      <c r="K9" s="662"/>
      <c r="L9" s="603"/>
      <c r="M9" s="609"/>
      <c r="N9" s="662"/>
      <c r="O9" s="662"/>
      <c r="P9" s="603"/>
      <c r="Q9" s="609"/>
      <c r="R9" s="603"/>
      <c r="S9" s="609"/>
      <c r="T9" s="603"/>
      <c r="U9" s="609"/>
      <c r="V9" s="603"/>
      <c r="W9" s="609"/>
    </row>
    <row r="10" spans="1:27" ht="15.75" thickBot="1">
      <c r="B10" s="15"/>
      <c r="C10" s="16"/>
      <c r="D10" s="17"/>
      <c r="E10" s="17"/>
      <c r="F10" s="81">
        <v>3</v>
      </c>
      <c r="G10" s="82">
        <v>3</v>
      </c>
      <c r="H10" s="83">
        <v>0</v>
      </c>
      <c r="I10" s="84">
        <v>2</v>
      </c>
      <c r="J10" s="83">
        <v>0</v>
      </c>
      <c r="K10" s="84">
        <v>4</v>
      </c>
      <c r="L10" s="83">
        <v>4</v>
      </c>
      <c r="M10" s="84">
        <v>2</v>
      </c>
      <c r="N10" s="85"/>
      <c r="O10" s="86"/>
      <c r="P10" s="83"/>
      <c r="Q10" s="84"/>
      <c r="R10" s="85"/>
      <c r="S10" s="86"/>
      <c r="T10" s="83"/>
      <c r="U10" s="84"/>
      <c r="V10" s="85"/>
      <c r="W10" s="86"/>
      <c r="Z10">
        <f>F10+H10+J10+L10+N10+P10+R10+T10+V10</f>
        <v>7</v>
      </c>
      <c r="AA10">
        <f>G10+I10+K10+M10+O10+Q10+S10+U10+W10</f>
        <v>11</v>
      </c>
    </row>
    <row r="11" spans="1:27" ht="15.75" thickBot="1">
      <c r="B11" s="45" t="s">
        <v>17</v>
      </c>
      <c r="C11" s="45" t="s">
        <v>18</v>
      </c>
      <c r="D11" s="24" t="s">
        <v>19</v>
      </c>
      <c r="E11" s="25"/>
      <c r="F11" s="77" t="s">
        <v>17</v>
      </c>
      <c r="G11" s="78" t="s">
        <v>18</v>
      </c>
      <c r="H11" s="79" t="s">
        <v>17</v>
      </c>
      <c r="I11" s="80" t="s">
        <v>18</v>
      </c>
      <c r="J11" s="77" t="s">
        <v>17</v>
      </c>
      <c r="K11" s="78" t="s">
        <v>18</v>
      </c>
      <c r="L11" s="79" t="s">
        <v>17</v>
      </c>
      <c r="M11" s="80" t="s">
        <v>18</v>
      </c>
      <c r="N11" s="77" t="s">
        <v>17</v>
      </c>
      <c r="O11" s="78" t="s">
        <v>18</v>
      </c>
      <c r="P11" s="79" t="s">
        <v>17</v>
      </c>
      <c r="Q11" s="80" t="s">
        <v>18</v>
      </c>
      <c r="R11" s="77" t="s">
        <v>17</v>
      </c>
      <c r="S11" s="78" t="s">
        <v>18</v>
      </c>
      <c r="T11" s="79" t="s">
        <v>17</v>
      </c>
      <c r="U11" s="80" t="s">
        <v>18</v>
      </c>
      <c r="V11" s="77" t="s">
        <v>17</v>
      </c>
      <c r="W11" s="78" t="s">
        <v>18</v>
      </c>
    </row>
    <row r="12" spans="1:27">
      <c r="A12">
        <v>1</v>
      </c>
      <c r="B12" s="448">
        <f>X12</f>
        <v>0</v>
      </c>
      <c r="C12" s="449">
        <f>Y12</f>
        <v>1</v>
      </c>
      <c r="D12" s="442" t="s">
        <v>95</v>
      </c>
      <c r="E12" s="358" t="s">
        <v>66</v>
      </c>
      <c r="F12" s="95"/>
      <c r="G12" s="253">
        <v>1</v>
      </c>
      <c r="H12" s="95"/>
      <c r="I12" s="255"/>
      <c r="J12" s="95"/>
      <c r="K12" s="253"/>
      <c r="L12" s="95"/>
      <c r="M12" s="251"/>
      <c r="N12" s="95"/>
      <c r="O12" s="255"/>
      <c r="P12" s="95"/>
      <c r="Q12" s="251"/>
      <c r="R12" s="95"/>
      <c r="S12" s="251"/>
      <c r="T12" s="95"/>
      <c r="U12" s="251"/>
      <c r="V12" s="95"/>
      <c r="W12" s="438"/>
      <c r="X12">
        <f>F12+H12+J12+L12+N12+P12+R12+T12+V12</f>
        <v>0</v>
      </c>
      <c r="Y12">
        <f t="shared" ref="Y12:Y25" si="0">G12+I12+K12+M12+O12+Q12+S12+U12+W12</f>
        <v>1</v>
      </c>
    </row>
    <row r="13" spans="1:27">
      <c r="A13">
        <v>2</v>
      </c>
      <c r="B13" s="73">
        <f t="shared" ref="B13:B25" si="1">X13</f>
        <v>0</v>
      </c>
      <c r="C13" s="450">
        <f t="shared" ref="C13:C25" si="2">Y13</f>
        <v>3</v>
      </c>
      <c r="D13" s="443" t="s">
        <v>112</v>
      </c>
      <c r="E13" s="360" t="s">
        <v>110</v>
      </c>
      <c r="F13" s="99"/>
      <c r="G13" s="254">
        <v>1</v>
      </c>
      <c r="H13" s="99"/>
      <c r="I13" s="256">
        <v>1</v>
      </c>
      <c r="J13" s="99"/>
      <c r="K13" s="254">
        <v>1</v>
      </c>
      <c r="L13" s="99"/>
      <c r="M13" s="88"/>
      <c r="N13" s="99"/>
      <c r="O13" s="256"/>
      <c r="P13" s="99"/>
      <c r="Q13" s="88"/>
      <c r="R13" s="99"/>
      <c r="S13" s="88"/>
      <c r="T13" s="99"/>
      <c r="U13" s="88"/>
      <c r="V13" s="99"/>
      <c r="W13" s="89"/>
      <c r="X13">
        <f t="shared" ref="X13:X25" si="3">F13+H13+J13+L13+N13+P13+R13+T13+V13</f>
        <v>0</v>
      </c>
      <c r="Y13">
        <f t="shared" si="0"/>
        <v>3</v>
      </c>
    </row>
    <row r="14" spans="1:27">
      <c r="A14">
        <v>3</v>
      </c>
      <c r="B14" s="73">
        <f t="shared" si="1"/>
        <v>0</v>
      </c>
      <c r="C14" s="450">
        <f t="shared" si="2"/>
        <v>0</v>
      </c>
      <c r="D14" s="444" t="s">
        <v>111</v>
      </c>
      <c r="E14" s="360" t="s">
        <v>115</v>
      </c>
      <c r="F14" s="99"/>
      <c r="G14" s="254"/>
      <c r="H14" s="99"/>
      <c r="I14" s="256"/>
      <c r="J14" s="99"/>
      <c r="K14" s="254"/>
      <c r="L14" s="99"/>
      <c r="M14" s="88"/>
      <c r="N14" s="99"/>
      <c r="O14" s="256"/>
      <c r="P14" s="99"/>
      <c r="Q14" s="88"/>
      <c r="R14" s="99"/>
      <c r="S14" s="88"/>
      <c r="T14" s="99"/>
      <c r="U14" s="88"/>
      <c r="V14" s="99"/>
      <c r="W14" s="89"/>
      <c r="X14">
        <f t="shared" si="3"/>
        <v>0</v>
      </c>
      <c r="Y14">
        <f t="shared" si="0"/>
        <v>0</v>
      </c>
    </row>
    <row r="15" spans="1:27">
      <c r="A15">
        <v>4</v>
      </c>
      <c r="B15" s="73">
        <f t="shared" si="1"/>
        <v>3</v>
      </c>
      <c r="C15" s="450">
        <f t="shared" si="2"/>
        <v>3</v>
      </c>
      <c r="D15" s="444" t="s">
        <v>113</v>
      </c>
      <c r="E15" s="360" t="s">
        <v>116</v>
      </c>
      <c r="F15" s="99">
        <v>1</v>
      </c>
      <c r="G15" s="254">
        <v>1</v>
      </c>
      <c r="H15" s="99"/>
      <c r="I15" s="256">
        <v>1</v>
      </c>
      <c r="J15" s="99"/>
      <c r="K15" s="254">
        <v>1</v>
      </c>
      <c r="L15" s="99">
        <v>2</v>
      </c>
      <c r="M15" s="88"/>
      <c r="N15" s="99"/>
      <c r="O15" s="256"/>
      <c r="P15" s="99"/>
      <c r="Q15" s="88"/>
      <c r="R15" s="99"/>
      <c r="S15" s="88"/>
      <c r="T15" s="99"/>
      <c r="U15" s="88"/>
      <c r="V15" s="99"/>
      <c r="W15" s="89"/>
      <c r="X15">
        <f t="shared" si="3"/>
        <v>3</v>
      </c>
      <c r="Y15">
        <f t="shared" si="0"/>
        <v>3</v>
      </c>
    </row>
    <row r="16" spans="1:27">
      <c r="A16">
        <v>5</v>
      </c>
      <c r="B16" s="73">
        <f t="shared" si="1"/>
        <v>4</v>
      </c>
      <c r="C16" s="450">
        <f t="shared" si="2"/>
        <v>3</v>
      </c>
      <c r="D16" s="444" t="s">
        <v>136</v>
      </c>
      <c r="E16" s="360" t="s">
        <v>135</v>
      </c>
      <c r="F16" s="99">
        <v>2</v>
      </c>
      <c r="G16" s="254">
        <v>1</v>
      </c>
      <c r="H16" s="99"/>
      <c r="I16" s="256">
        <v>1</v>
      </c>
      <c r="J16" s="99"/>
      <c r="K16" s="254">
        <v>1</v>
      </c>
      <c r="L16" s="99">
        <v>2</v>
      </c>
      <c r="M16" s="88"/>
      <c r="N16" s="99"/>
      <c r="O16" s="256"/>
      <c r="P16" s="99"/>
      <c r="Q16" s="88"/>
      <c r="R16" s="99"/>
      <c r="S16" s="88"/>
      <c r="T16" s="99"/>
      <c r="U16" s="88"/>
      <c r="V16" s="99"/>
      <c r="W16" s="89"/>
      <c r="X16">
        <f t="shared" si="3"/>
        <v>4</v>
      </c>
      <c r="Y16">
        <f t="shared" si="0"/>
        <v>3</v>
      </c>
    </row>
    <row r="17" spans="1:25">
      <c r="A17">
        <v>6</v>
      </c>
      <c r="B17" s="73">
        <f t="shared" si="1"/>
        <v>0</v>
      </c>
      <c r="C17" s="450">
        <f t="shared" si="2"/>
        <v>3</v>
      </c>
      <c r="D17" s="444" t="s">
        <v>37</v>
      </c>
      <c r="E17" s="360" t="s">
        <v>110</v>
      </c>
      <c r="F17" s="99"/>
      <c r="G17" s="254">
        <v>1</v>
      </c>
      <c r="H17" s="99"/>
      <c r="I17" s="256">
        <v>1</v>
      </c>
      <c r="J17" s="99"/>
      <c r="K17" s="254">
        <v>1</v>
      </c>
      <c r="L17" s="99"/>
      <c r="M17" s="88"/>
      <c r="N17" s="99"/>
      <c r="O17" s="256"/>
      <c r="P17" s="99"/>
      <c r="Q17" s="88"/>
      <c r="R17" s="99"/>
      <c r="S17" s="88"/>
      <c r="T17" s="99"/>
      <c r="U17" s="88"/>
      <c r="V17" s="99"/>
      <c r="W17" s="89"/>
      <c r="X17">
        <f t="shared" si="3"/>
        <v>0</v>
      </c>
      <c r="Y17">
        <f t="shared" si="0"/>
        <v>3</v>
      </c>
    </row>
    <row r="18" spans="1:25">
      <c r="A18">
        <v>7</v>
      </c>
      <c r="B18" s="73">
        <f t="shared" si="1"/>
        <v>0</v>
      </c>
      <c r="C18" s="450">
        <f t="shared" si="2"/>
        <v>2</v>
      </c>
      <c r="D18" s="444" t="s">
        <v>201</v>
      </c>
      <c r="E18" s="360" t="s">
        <v>202</v>
      </c>
      <c r="F18" s="99"/>
      <c r="G18" s="254"/>
      <c r="H18" s="99"/>
      <c r="I18" s="256">
        <v>1</v>
      </c>
      <c r="J18" s="99"/>
      <c r="K18" s="254">
        <v>1</v>
      </c>
      <c r="L18" s="99"/>
      <c r="M18" s="88"/>
      <c r="N18" s="99"/>
      <c r="O18" s="256"/>
      <c r="P18" s="99"/>
      <c r="Q18" s="88"/>
      <c r="R18" s="99"/>
      <c r="S18" s="88"/>
      <c r="T18" s="99"/>
      <c r="U18" s="88"/>
      <c r="V18" s="99"/>
      <c r="W18" s="89"/>
      <c r="X18">
        <f t="shared" si="3"/>
        <v>0</v>
      </c>
      <c r="Y18">
        <f t="shared" si="0"/>
        <v>2</v>
      </c>
    </row>
    <row r="19" spans="1:25">
      <c r="A19">
        <v>8</v>
      </c>
      <c r="B19" s="73">
        <f t="shared" si="1"/>
        <v>0</v>
      </c>
      <c r="C19" s="450">
        <f t="shared" si="2"/>
        <v>0</v>
      </c>
      <c r="D19" s="444" t="s">
        <v>153</v>
      </c>
      <c r="E19" s="360" t="s">
        <v>216</v>
      </c>
      <c r="F19" s="99"/>
      <c r="G19" s="254"/>
      <c r="H19" s="99"/>
      <c r="I19" s="256"/>
      <c r="J19" s="99"/>
      <c r="K19" s="254"/>
      <c r="L19" s="99"/>
      <c r="M19" s="88"/>
      <c r="N19" s="99"/>
      <c r="O19" s="256"/>
      <c r="P19" s="99"/>
      <c r="Q19" s="88"/>
      <c r="R19" s="99"/>
      <c r="S19" s="88"/>
      <c r="T19" s="99"/>
      <c r="U19" s="88"/>
      <c r="V19" s="99"/>
      <c r="W19" s="89"/>
      <c r="X19">
        <f t="shared" si="3"/>
        <v>0</v>
      </c>
      <c r="Y19">
        <f t="shared" si="0"/>
        <v>0</v>
      </c>
    </row>
    <row r="20" spans="1:25">
      <c r="A20">
        <v>9</v>
      </c>
      <c r="B20" s="73">
        <f t="shared" si="1"/>
        <v>0</v>
      </c>
      <c r="C20" s="450">
        <f t="shared" si="2"/>
        <v>0</v>
      </c>
      <c r="D20" s="445"/>
      <c r="E20" s="441"/>
      <c r="F20" s="99"/>
      <c r="G20" s="254"/>
      <c r="H20" s="99"/>
      <c r="I20" s="256"/>
      <c r="J20" s="99"/>
      <c r="K20" s="254"/>
      <c r="L20" s="99"/>
      <c r="M20" s="88"/>
      <c r="N20" s="99"/>
      <c r="O20" s="256"/>
      <c r="P20" s="99"/>
      <c r="Q20" s="88"/>
      <c r="R20" s="99"/>
      <c r="S20" s="88"/>
      <c r="T20" s="99"/>
      <c r="U20" s="88"/>
      <c r="V20" s="99"/>
      <c r="W20" s="89"/>
      <c r="X20">
        <f t="shared" si="3"/>
        <v>0</v>
      </c>
      <c r="Y20">
        <f t="shared" si="0"/>
        <v>0</v>
      </c>
    </row>
    <row r="21" spans="1:25">
      <c r="A21">
        <v>10</v>
      </c>
      <c r="B21" s="73">
        <f t="shared" si="1"/>
        <v>0</v>
      </c>
      <c r="C21" s="450">
        <f t="shared" si="2"/>
        <v>0</v>
      </c>
      <c r="D21" s="445"/>
      <c r="E21" s="441"/>
      <c r="F21" s="99"/>
      <c r="G21" s="254"/>
      <c r="H21" s="99"/>
      <c r="I21" s="257"/>
      <c r="J21" s="99"/>
      <c r="K21" s="258"/>
      <c r="L21" s="99"/>
      <c r="M21" s="87"/>
      <c r="N21" s="99"/>
      <c r="O21" s="257"/>
      <c r="P21" s="99"/>
      <c r="Q21" s="87"/>
      <c r="R21" s="99"/>
      <c r="S21" s="87"/>
      <c r="T21" s="99"/>
      <c r="U21" s="87"/>
      <c r="V21" s="99"/>
      <c r="W21" s="439"/>
      <c r="X21">
        <f t="shared" si="3"/>
        <v>0</v>
      </c>
      <c r="Y21">
        <f t="shared" si="0"/>
        <v>0</v>
      </c>
    </row>
    <row r="22" spans="1:25">
      <c r="B22" s="73">
        <f t="shared" si="1"/>
        <v>0</v>
      </c>
      <c r="C22" s="450">
        <f t="shared" si="2"/>
        <v>0</v>
      </c>
      <c r="D22" s="445"/>
      <c r="E22" s="441"/>
      <c r="F22" s="99"/>
      <c r="G22" s="89"/>
      <c r="H22" s="99"/>
      <c r="I22" s="88"/>
      <c r="J22" s="99"/>
      <c r="K22" s="89"/>
      <c r="L22" s="99"/>
      <c r="M22" s="88"/>
      <c r="N22" s="99"/>
      <c r="O22" s="254"/>
      <c r="P22" s="99"/>
      <c r="Q22" s="88"/>
      <c r="R22" s="99"/>
      <c r="S22" s="89"/>
      <c r="T22" s="99"/>
      <c r="U22" s="88"/>
      <c r="V22" s="99"/>
      <c r="W22" s="89"/>
      <c r="X22">
        <f t="shared" si="3"/>
        <v>0</v>
      </c>
      <c r="Y22">
        <f t="shared" si="0"/>
        <v>0</v>
      </c>
    </row>
    <row r="23" spans="1:25">
      <c r="B23" s="73">
        <f t="shared" si="1"/>
        <v>0</v>
      </c>
      <c r="C23" s="450">
        <f t="shared" si="2"/>
        <v>0</v>
      </c>
      <c r="D23" s="446"/>
      <c r="E23" s="34"/>
      <c r="F23" s="99"/>
      <c r="G23" s="89"/>
      <c r="H23" s="99"/>
      <c r="I23" s="88"/>
      <c r="J23" s="99"/>
      <c r="K23" s="89"/>
      <c r="L23" s="99"/>
      <c r="M23" s="88"/>
      <c r="N23" s="99"/>
      <c r="O23" s="254"/>
      <c r="P23" s="99"/>
      <c r="Q23" s="88"/>
      <c r="R23" s="99"/>
      <c r="S23" s="89"/>
      <c r="T23" s="99"/>
      <c r="U23" s="88"/>
      <c r="V23" s="99"/>
      <c r="W23" s="89"/>
      <c r="X23">
        <f t="shared" si="3"/>
        <v>0</v>
      </c>
      <c r="Y23">
        <f t="shared" si="0"/>
        <v>0</v>
      </c>
    </row>
    <row r="24" spans="1:25">
      <c r="B24" s="73">
        <f t="shared" si="1"/>
        <v>0</v>
      </c>
      <c r="C24" s="450">
        <f t="shared" si="2"/>
        <v>0</v>
      </c>
      <c r="D24" s="446"/>
      <c r="E24" s="34"/>
      <c r="F24" s="99"/>
      <c r="G24" s="89"/>
      <c r="H24" s="99"/>
      <c r="I24" s="88"/>
      <c r="J24" s="99"/>
      <c r="K24" s="89"/>
      <c r="L24" s="99"/>
      <c r="M24" s="88"/>
      <c r="N24" s="99"/>
      <c r="O24" s="254"/>
      <c r="P24" s="99"/>
      <c r="Q24" s="88"/>
      <c r="R24" s="99"/>
      <c r="S24" s="89"/>
      <c r="T24" s="99"/>
      <c r="U24" s="88"/>
      <c r="V24" s="99"/>
      <c r="W24" s="89"/>
      <c r="X24">
        <f t="shared" si="3"/>
        <v>0</v>
      </c>
      <c r="Y24">
        <f t="shared" si="0"/>
        <v>0</v>
      </c>
    </row>
    <row r="25" spans="1:25" ht="15.75" thickBot="1">
      <c r="B25" s="144">
        <f t="shared" si="1"/>
        <v>0</v>
      </c>
      <c r="C25" s="451">
        <f t="shared" si="2"/>
        <v>0</v>
      </c>
      <c r="D25" s="447"/>
      <c r="E25" s="38"/>
      <c r="F25" s="105"/>
      <c r="G25" s="91"/>
      <c r="H25" s="105"/>
      <c r="I25" s="90"/>
      <c r="J25" s="105"/>
      <c r="K25" s="91"/>
      <c r="L25" s="105"/>
      <c r="M25" s="90"/>
      <c r="N25" s="105"/>
      <c r="O25" s="497"/>
      <c r="P25" s="105"/>
      <c r="Q25" s="90"/>
      <c r="R25" s="105"/>
      <c r="S25" s="91"/>
      <c r="T25" s="105"/>
      <c r="U25" s="90"/>
      <c r="V25" s="105"/>
      <c r="W25" s="91"/>
      <c r="X25">
        <f t="shared" si="3"/>
        <v>0</v>
      </c>
      <c r="Y25">
        <f t="shared" si="0"/>
        <v>0</v>
      </c>
    </row>
    <row r="26" spans="1:25" ht="15.75" thickBot="1">
      <c r="B26" s="168">
        <f>Z10</f>
        <v>7</v>
      </c>
      <c r="W26">
        <f>SUM(W12:W25)</f>
        <v>0</v>
      </c>
    </row>
    <row r="27" spans="1:25" ht="15.75" thickBot="1">
      <c r="B27" s="40" t="s">
        <v>6</v>
      </c>
      <c r="C27" s="167">
        <f>AA10</f>
        <v>11</v>
      </c>
      <c r="F27" s="41"/>
      <c r="G27" t="s">
        <v>24</v>
      </c>
    </row>
    <row r="28" spans="1:25" ht="15.75" thickBot="1">
      <c r="C28" s="40" t="s">
        <v>7</v>
      </c>
      <c r="I28" s="671" t="s">
        <v>53</v>
      </c>
      <c r="J28" s="672"/>
      <c r="K28" s="672"/>
      <c r="L28" s="672"/>
      <c r="M28" s="672"/>
      <c r="N28" s="672"/>
      <c r="O28" s="672"/>
      <c r="P28" s="673"/>
    </row>
    <row r="29" spans="1:25" ht="15.75" thickBot="1">
      <c r="F29" s="42"/>
      <c r="G29" t="s">
        <v>25</v>
      </c>
      <c r="I29" s="434" t="s">
        <v>17</v>
      </c>
      <c r="J29" s="6"/>
      <c r="K29" s="6"/>
      <c r="L29" s="6"/>
      <c r="M29" s="6"/>
      <c r="N29" s="6"/>
      <c r="O29" s="6"/>
      <c r="P29" s="14"/>
    </row>
    <row r="30" spans="1:25" ht="15.75" thickBot="1">
      <c r="I30" s="490" t="s">
        <v>212</v>
      </c>
      <c r="J30" s="435"/>
      <c r="K30" s="435"/>
      <c r="L30" s="435"/>
      <c r="M30" s="435"/>
      <c r="N30" s="435"/>
      <c r="O30" s="435"/>
      <c r="P30" s="437"/>
    </row>
    <row r="31" spans="1:25" ht="15.75" thickBot="1">
      <c r="F31" s="61"/>
      <c r="G31" t="s">
        <v>45</v>
      </c>
      <c r="I31" s="490" t="s">
        <v>213</v>
      </c>
      <c r="J31" s="435"/>
      <c r="K31" s="435"/>
      <c r="L31" s="435"/>
      <c r="M31" s="435"/>
      <c r="N31" s="435"/>
      <c r="O31" s="435"/>
      <c r="P31" s="437"/>
    </row>
    <row r="32" spans="1:25">
      <c r="I32" s="434"/>
      <c r="J32" s="435"/>
      <c r="K32" s="435"/>
      <c r="L32" s="435"/>
      <c r="M32" s="435"/>
      <c r="N32" s="435"/>
      <c r="O32" s="435"/>
      <c r="P32" s="437"/>
    </row>
    <row r="33" spans="2:16">
      <c r="I33" s="160"/>
      <c r="J33" s="130"/>
      <c r="K33" s="6"/>
      <c r="L33" s="6"/>
      <c r="M33" s="130"/>
      <c r="N33" s="6"/>
      <c r="O33" s="6"/>
      <c r="P33" s="14"/>
    </row>
    <row r="34" spans="2:16">
      <c r="I34" s="160"/>
      <c r="J34" s="130"/>
      <c r="K34" s="6"/>
      <c r="L34" s="6"/>
      <c r="M34" s="6"/>
      <c r="N34" s="6"/>
      <c r="O34" s="6"/>
      <c r="P34" s="14"/>
    </row>
    <row r="35" spans="2:16" ht="15.75" thickBot="1">
      <c r="I35" s="436"/>
      <c r="J35" s="165"/>
      <c r="K35" s="162"/>
      <c r="L35" s="162"/>
      <c r="M35" s="162"/>
      <c r="N35" s="162"/>
      <c r="O35" s="162"/>
      <c r="P35" s="163"/>
    </row>
    <row r="39" spans="2:16">
      <c r="B39" t="s">
        <v>56</v>
      </c>
    </row>
    <row r="40" spans="2:16">
      <c r="B40" t="s">
        <v>57</v>
      </c>
    </row>
  </sheetData>
  <mergeCells count="23">
    <mergeCell ref="F5:W5"/>
    <mergeCell ref="F6:F9"/>
    <mergeCell ref="G6:G9"/>
    <mergeCell ref="H6:H9"/>
    <mergeCell ref="I6:I9"/>
    <mergeCell ref="J6:J9"/>
    <mergeCell ref="K6:K9"/>
    <mergeCell ref="L6:L9"/>
    <mergeCell ref="M6:M9"/>
    <mergeCell ref="N6:N9"/>
    <mergeCell ref="V6:V9"/>
    <mergeCell ref="W6:W9"/>
    <mergeCell ref="Q6:Q9"/>
    <mergeCell ref="R6:R9"/>
    <mergeCell ref="S6:S9"/>
    <mergeCell ref="T6:T9"/>
    <mergeCell ref="U6:U9"/>
    <mergeCell ref="I28:P28"/>
    <mergeCell ref="D7:E7"/>
    <mergeCell ref="B9:C9"/>
    <mergeCell ref="D9:E9"/>
    <mergeCell ref="O6:O9"/>
    <mergeCell ref="P6:P9"/>
  </mergeCells>
  <conditionalFormatting sqref="V12:V25">
    <cfRule type="cellIs" dxfId="5" priority="4" operator="greaterThan">
      <formula>1</formula>
    </cfRule>
    <cfRule type="cellIs" dxfId="4" priority="5" operator="greaterThan">
      <formula>1</formula>
    </cfRule>
  </conditionalFormatting>
  <conditionalFormatting sqref="F12:F25 H12:H25 J12:J25 L12:L25 N12:N25 P12:P25 R12:R25 T12:T25 V12:V25">
    <cfRule type="cellIs" dxfId="3" priority="1" operator="greaterThan">
      <formula>0</formula>
    </cfRule>
    <cfRule type="cellIs" dxfId="2" priority="2" operator="greaterThan">
      <formula>1</formula>
    </cfRule>
    <cfRule type="cellIs" dxfId="1" priority="3" operator="greaterThan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C1:L56"/>
  <sheetViews>
    <sheetView showGridLines="0" workbookViewId="0">
      <selection activeCell="O13" sqref="O13"/>
    </sheetView>
  </sheetViews>
  <sheetFormatPr defaultRowHeight="15"/>
  <cols>
    <col min="1" max="1" width="0.5703125" customWidth="1"/>
    <col min="2" max="2" width="0.140625" customWidth="1"/>
    <col min="3" max="3" width="3.140625" style="9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4.140625" customWidth="1"/>
    <col min="9" max="9" width="17.140625" customWidth="1"/>
    <col min="10" max="11" width="7.140625" customWidth="1"/>
    <col min="12" max="12" width="2.140625" customWidth="1"/>
  </cols>
  <sheetData>
    <row r="1" spans="3:12">
      <c r="D1" s="197"/>
      <c r="E1" s="198"/>
      <c r="F1" s="198"/>
      <c r="G1" s="198"/>
      <c r="H1" s="198"/>
      <c r="I1" s="198"/>
      <c r="J1" s="198"/>
      <c r="K1" s="198"/>
      <c r="L1" s="199"/>
    </row>
    <row r="2" spans="3:12">
      <c r="D2" s="200"/>
      <c r="E2" s="201"/>
      <c r="F2" s="201"/>
      <c r="G2" s="201"/>
      <c r="H2" s="201"/>
      <c r="I2" s="201"/>
      <c r="J2" s="201"/>
      <c r="K2" s="201"/>
      <c r="L2" s="202"/>
    </row>
    <row r="3" spans="3:12" ht="15.75" thickBot="1">
      <c r="D3" s="203"/>
      <c r="E3" s="204"/>
      <c r="F3" s="204"/>
      <c r="G3" s="204"/>
      <c r="H3" s="204"/>
      <c r="I3" s="204"/>
      <c r="J3" s="204"/>
      <c r="K3" s="204"/>
      <c r="L3" s="205"/>
    </row>
    <row r="4" spans="3:12" ht="15.75" thickBot="1">
      <c r="E4" s="452" t="s">
        <v>90</v>
      </c>
      <c r="F4" s="453" t="s">
        <v>3</v>
      </c>
      <c r="G4" s="454" t="s">
        <v>0</v>
      </c>
      <c r="H4" s="453" t="s">
        <v>1</v>
      </c>
      <c r="I4" s="454" t="s">
        <v>2</v>
      </c>
      <c r="J4" s="453" t="s">
        <v>6</v>
      </c>
      <c r="K4" s="455" t="s">
        <v>7</v>
      </c>
    </row>
    <row r="5" spans="3:12" ht="19.5" customHeight="1">
      <c r="C5" s="324">
        <v>1</v>
      </c>
      <c r="E5" s="467" t="s">
        <v>176</v>
      </c>
      <c r="F5" s="468">
        <v>41333</v>
      </c>
      <c r="G5" s="500" t="s">
        <v>84</v>
      </c>
      <c r="H5" s="469" t="s">
        <v>160</v>
      </c>
      <c r="I5" s="470" t="s">
        <v>91</v>
      </c>
      <c r="J5" s="471">
        <v>8</v>
      </c>
      <c r="K5" s="262">
        <v>3</v>
      </c>
    </row>
    <row r="6" spans="3:12" ht="19.5" customHeight="1">
      <c r="C6" s="9">
        <v>2</v>
      </c>
      <c r="E6" s="472" t="s">
        <v>158</v>
      </c>
      <c r="F6" s="381">
        <v>41335</v>
      </c>
      <c r="G6" s="458" t="s">
        <v>4</v>
      </c>
      <c r="H6" s="383" t="s">
        <v>162</v>
      </c>
      <c r="I6" s="402" t="s">
        <v>140</v>
      </c>
      <c r="J6" s="382">
        <v>2</v>
      </c>
      <c r="K6" s="264">
        <v>1</v>
      </c>
    </row>
    <row r="7" spans="3:12" ht="19.5" customHeight="1">
      <c r="C7" s="324">
        <v>3</v>
      </c>
      <c r="E7" s="472" t="s">
        <v>158</v>
      </c>
      <c r="F7" s="381">
        <v>41335</v>
      </c>
      <c r="G7" s="499" t="s">
        <v>200</v>
      </c>
      <c r="H7" s="456" t="s">
        <v>160</v>
      </c>
      <c r="I7" s="457" t="s">
        <v>91</v>
      </c>
      <c r="J7" s="382">
        <v>3</v>
      </c>
      <c r="K7" s="264">
        <v>6</v>
      </c>
    </row>
    <row r="8" spans="3:12" ht="19.5" customHeight="1">
      <c r="C8" s="9">
        <v>4</v>
      </c>
      <c r="E8" s="472" t="s">
        <v>158</v>
      </c>
      <c r="F8" s="381">
        <v>41335</v>
      </c>
      <c r="G8" s="499" t="s">
        <v>200</v>
      </c>
      <c r="H8" s="383" t="s">
        <v>162</v>
      </c>
      <c r="I8" s="457" t="s">
        <v>91</v>
      </c>
      <c r="J8" s="382">
        <v>3</v>
      </c>
      <c r="K8" s="264">
        <v>7</v>
      </c>
    </row>
    <row r="9" spans="3:12" ht="19.5" customHeight="1">
      <c r="C9" s="324">
        <v>5</v>
      </c>
      <c r="E9" s="473" t="s">
        <v>100</v>
      </c>
      <c r="F9" s="381">
        <v>41336</v>
      </c>
      <c r="G9" s="459" t="s">
        <v>120</v>
      </c>
      <c r="H9" s="460" t="s">
        <v>172</v>
      </c>
      <c r="I9" s="402" t="s">
        <v>140</v>
      </c>
      <c r="J9" s="382">
        <v>0</v>
      </c>
      <c r="K9" s="264">
        <v>4</v>
      </c>
    </row>
    <row r="10" spans="3:12" ht="19.5" customHeight="1">
      <c r="C10" s="9">
        <v>6</v>
      </c>
      <c r="E10" s="473" t="s">
        <v>204</v>
      </c>
      <c r="F10" s="381">
        <v>41337</v>
      </c>
      <c r="G10" s="461" t="s">
        <v>205</v>
      </c>
      <c r="H10" s="460" t="s">
        <v>172</v>
      </c>
      <c r="I10" s="457" t="s">
        <v>91</v>
      </c>
      <c r="J10" s="382">
        <v>3</v>
      </c>
      <c r="K10" s="264">
        <v>3</v>
      </c>
    </row>
    <row r="11" spans="3:12" ht="19.5" customHeight="1">
      <c r="C11" s="324">
        <v>7</v>
      </c>
      <c r="E11" s="473" t="s">
        <v>204</v>
      </c>
      <c r="F11" s="381">
        <v>41337</v>
      </c>
      <c r="G11" s="462" t="s">
        <v>129</v>
      </c>
      <c r="H11" s="460" t="s">
        <v>172</v>
      </c>
      <c r="I11" s="402" t="s">
        <v>140</v>
      </c>
      <c r="J11" s="382">
        <v>15</v>
      </c>
      <c r="K11" s="264">
        <v>0</v>
      </c>
    </row>
    <row r="12" spans="3:12" ht="19.5" customHeight="1">
      <c r="C12" s="9">
        <v>8</v>
      </c>
      <c r="E12" s="473" t="s">
        <v>158</v>
      </c>
      <c r="F12" s="381">
        <v>41342</v>
      </c>
      <c r="G12" s="499" t="s">
        <v>200</v>
      </c>
      <c r="H12" s="456" t="s">
        <v>160</v>
      </c>
      <c r="I12" s="402" t="s">
        <v>140</v>
      </c>
      <c r="J12" s="382">
        <v>0</v>
      </c>
      <c r="K12" s="264">
        <v>7</v>
      </c>
    </row>
    <row r="13" spans="3:12" ht="19.5" customHeight="1">
      <c r="C13" s="324">
        <v>9</v>
      </c>
      <c r="E13" s="473" t="s">
        <v>158</v>
      </c>
      <c r="F13" s="381">
        <v>41342</v>
      </c>
      <c r="G13" s="499" t="s">
        <v>200</v>
      </c>
      <c r="H13" s="383" t="s">
        <v>162</v>
      </c>
      <c r="I13" s="402" t="s">
        <v>140</v>
      </c>
      <c r="J13" s="382">
        <v>3</v>
      </c>
      <c r="K13" s="264">
        <v>3</v>
      </c>
    </row>
    <row r="14" spans="3:12" ht="19.5" customHeight="1">
      <c r="C14" s="9">
        <v>10</v>
      </c>
      <c r="E14" s="473" t="s">
        <v>204</v>
      </c>
      <c r="F14" s="381">
        <v>41344</v>
      </c>
      <c r="G14" s="461" t="s">
        <v>205</v>
      </c>
      <c r="H14" s="460" t="s">
        <v>172</v>
      </c>
      <c r="I14" s="402" t="s">
        <v>140</v>
      </c>
      <c r="J14" s="382">
        <v>0</v>
      </c>
      <c r="K14" s="264">
        <v>4</v>
      </c>
    </row>
    <row r="15" spans="3:12" ht="16.5" customHeight="1">
      <c r="C15" s="324">
        <v>11</v>
      </c>
      <c r="E15" s="473" t="s">
        <v>204</v>
      </c>
      <c r="F15" s="381">
        <v>41344</v>
      </c>
      <c r="G15" s="461" t="s">
        <v>205</v>
      </c>
      <c r="H15" s="495" t="s">
        <v>148</v>
      </c>
      <c r="I15" s="402" t="s">
        <v>140</v>
      </c>
      <c r="J15" s="382">
        <v>0</v>
      </c>
      <c r="K15" s="264">
        <v>2</v>
      </c>
    </row>
    <row r="16" spans="3:12" ht="16.5" customHeight="1">
      <c r="C16" s="9">
        <v>12</v>
      </c>
      <c r="E16" s="473" t="s">
        <v>204</v>
      </c>
      <c r="F16" s="381">
        <v>41344</v>
      </c>
      <c r="G16" s="461" t="s">
        <v>205</v>
      </c>
      <c r="H16" s="460" t="s">
        <v>172</v>
      </c>
      <c r="I16" s="402" t="s">
        <v>140</v>
      </c>
      <c r="J16" s="382">
        <v>4</v>
      </c>
      <c r="K16" s="264">
        <v>2</v>
      </c>
    </row>
    <row r="17" spans="3:11" ht="16.5" customHeight="1" thickBot="1">
      <c r="C17" s="324">
        <v>13</v>
      </c>
      <c r="E17" s="473" t="s">
        <v>176</v>
      </c>
      <c r="F17" s="381">
        <v>41347</v>
      </c>
      <c r="G17" s="458" t="s">
        <v>4</v>
      </c>
      <c r="H17" s="495" t="s">
        <v>148</v>
      </c>
      <c r="I17" s="457" t="s">
        <v>91</v>
      </c>
      <c r="J17" s="382">
        <v>5</v>
      </c>
      <c r="K17" s="264">
        <v>0</v>
      </c>
    </row>
    <row r="18" spans="3:11" ht="16.5" customHeight="1">
      <c r="C18" s="9">
        <v>14</v>
      </c>
      <c r="E18" s="473" t="s">
        <v>170</v>
      </c>
      <c r="F18" s="381">
        <v>41348</v>
      </c>
      <c r="G18" s="500" t="s">
        <v>84</v>
      </c>
      <c r="H18" s="383" t="s">
        <v>162</v>
      </c>
      <c r="I18" s="457" t="s">
        <v>91</v>
      </c>
      <c r="J18" s="382">
        <v>3</v>
      </c>
      <c r="K18" s="264">
        <v>3</v>
      </c>
    </row>
    <row r="19" spans="3:11" ht="16.5" customHeight="1">
      <c r="C19" s="324">
        <v>15</v>
      </c>
      <c r="E19" s="473" t="s">
        <v>158</v>
      </c>
      <c r="F19" s="381">
        <v>41349</v>
      </c>
      <c r="G19" s="499" t="s">
        <v>200</v>
      </c>
      <c r="H19" s="383" t="s">
        <v>162</v>
      </c>
      <c r="I19" s="402" t="s">
        <v>140</v>
      </c>
      <c r="J19" s="382">
        <v>3</v>
      </c>
      <c r="K19" s="264">
        <v>3</v>
      </c>
    </row>
    <row r="20" spans="3:11" ht="16.5" customHeight="1">
      <c r="C20" s="9">
        <v>16</v>
      </c>
      <c r="E20" s="473" t="s">
        <v>158</v>
      </c>
      <c r="F20" s="381">
        <v>41349</v>
      </c>
      <c r="G20" s="499" t="s">
        <v>200</v>
      </c>
      <c r="H20" s="456" t="s">
        <v>160</v>
      </c>
      <c r="I20" s="402" t="s">
        <v>140</v>
      </c>
      <c r="J20" s="382">
        <v>4</v>
      </c>
      <c r="K20" s="264">
        <v>4</v>
      </c>
    </row>
    <row r="21" spans="3:11" ht="16.5" customHeight="1">
      <c r="C21" s="324">
        <v>17</v>
      </c>
      <c r="E21" s="473" t="s">
        <v>158</v>
      </c>
      <c r="F21" s="381">
        <v>41349</v>
      </c>
      <c r="G21" s="458" t="s">
        <v>4</v>
      </c>
      <c r="H21" s="383" t="s">
        <v>162</v>
      </c>
      <c r="I21" s="457" t="s">
        <v>91</v>
      </c>
      <c r="J21" s="382">
        <v>1</v>
      </c>
      <c r="K21" s="264">
        <v>1</v>
      </c>
    </row>
    <row r="22" spans="3:11" ht="16.5" customHeight="1">
      <c r="C22" s="9">
        <v>18</v>
      </c>
      <c r="E22" s="473"/>
      <c r="F22" s="381"/>
      <c r="G22" s="430"/>
      <c r="H22" s="464"/>
      <c r="I22" s="402"/>
      <c r="J22" s="382"/>
      <c r="K22" s="264"/>
    </row>
    <row r="23" spans="3:11" ht="16.5" customHeight="1">
      <c r="C23" s="324">
        <v>19</v>
      </c>
      <c r="E23" s="473"/>
      <c r="F23" s="381"/>
      <c r="G23" s="430"/>
      <c r="H23" s="466"/>
      <c r="I23" s="402"/>
      <c r="J23" s="382"/>
      <c r="K23" s="264"/>
    </row>
    <row r="24" spans="3:11" ht="16.5" customHeight="1">
      <c r="C24" s="9">
        <v>20</v>
      </c>
      <c r="E24" s="473"/>
      <c r="F24" s="381"/>
      <c r="G24" s="430"/>
      <c r="H24" s="466"/>
      <c r="I24" s="401"/>
      <c r="J24" s="382"/>
      <c r="K24" s="264"/>
    </row>
    <row r="25" spans="3:11" ht="16.5" customHeight="1">
      <c r="C25" s="324">
        <v>21</v>
      </c>
      <c r="E25" s="473"/>
      <c r="F25" s="381"/>
      <c r="G25" s="463"/>
      <c r="H25" s="466"/>
      <c r="I25" s="401"/>
      <c r="J25" s="382"/>
      <c r="K25" s="264"/>
    </row>
    <row r="26" spans="3:11" ht="16.5" customHeight="1">
      <c r="C26" s="9">
        <v>22</v>
      </c>
      <c r="E26" s="473"/>
      <c r="F26" s="381"/>
      <c r="G26" s="430"/>
      <c r="H26" s="464"/>
      <c r="I26" s="401"/>
      <c r="J26" s="382"/>
      <c r="K26" s="264"/>
    </row>
    <row r="27" spans="3:11" ht="16.5" customHeight="1">
      <c r="C27" s="324">
        <v>23</v>
      </c>
      <c r="E27" s="473"/>
      <c r="F27" s="381"/>
      <c r="G27" s="430"/>
      <c r="H27" s="401"/>
      <c r="I27" s="401"/>
      <c r="J27" s="382"/>
      <c r="K27" s="264"/>
    </row>
    <row r="28" spans="3:11" ht="16.5" customHeight="1">
      <c r="C28" s="324">
        <v>37</v>
      </c>
      <c r="E28" s="473"/>
      <c r="F28" s="381"/>
      <c r="G28" s="430"/>
      <c r="H28" s="466"/>
      <c r="I28" s="465"/>
      <c r="J28" s="382"/>
      <c r="K28" s="264"/>
    </row>
    <row r="29" spans="3:11" ht="21.75" customHeight="1">
      <c r="C29" s="9">
        <v>38</v>
      </c>
      <c r="E29" s="473"/>
      <c r="F29" s="381"/>
      <c r="G29" s="430"/>
      <c r="H29" s="464"/>
      <c r="I29" s="465"/>
      <c r="J29" s="382"/>
      <c r="K29" s="264"/>
    </row>
    <row r="30" spans="3:11" ht="20.25" customHeight="1">
      <c r="E30" s="473"/>
      <c r="F30" s="381"/>
      <c r="G30" s="430"/>
      <c r="H30" s="401"/>
      <c r="I30" s="402"/>
      <c r="J30" s="382"/>
      <c r="K30" s="264"/>
    </row>
    <row r="31" spans="3:11" ht="24" thickBot="1">
      <c r="E31" s="474"/>
      <c r="F31" s="475"/>
      <c r="G31" s="476"/>
      <c r="H31" s="477"/>
      <c r="I31" s="478"/>
      <c r="J31" s="479"/>
      <c r="K31" s="351"/>
    </row>
    <row r="32" spans="3:11" ht="28.5">
      <c r="I32" s="224"/>
      <c r="J32" s="378" t="s">
        <v>92</v>
      </c>
      <c r="K32" s="379" t="s">
        <v>93</v>
      </c>
    </row>
    <row r="33" spans="5:11" ht="29.25" thickBot="1">
      <c r="E33" s="674" t="s">
        <v>94</v>
      </c>
      <c r="F33" s="674"/>
      <c r="I33" s="224"/>
      <c r="J33" s="480">
        <f>SUM(J5:J32)</f>
        <v>57</v>
      </c>
      <c r="K33" s="481">
        <f>SUM(K5:K32)</f>
        <v>53</v>
      </c>
    </row>
    <row r="34" spans="5:11" ht="27" thickBot="1">
      <c r="E34" s="384">
        <f>J33</f>
        <v>57</v>
      </c>
      <c r="F34" s="385">
        <f>K33</f>
        <v>53</v>
      </c>
      <c r="I34" s="483" t="s">
        <v>206</v>
      </c>
      <c r="J34" s="485">
        <v>7</v>
      </c>
      <c r="K34" s="482">
        <v>11</v>
      </c>
    </row>
    <row r="35" spans="5:11" ht="26.25">
      <c r="I35" s="484" t="s">
        <v>118</v>
      </c>
      <c r="J35" s="302">
        <v>9</v>
      </c>
      <c r="K35" s="303">
        <v>23</v>
      </c>
    </row>
    <row r="36" spans="5:11" ht="26.25">
      <c r="I36" s="484" t="s">
        <v>101</v>
      </c>
      <c r="J36" s="302">
        <v>15</v>
      </c>
      <c r="K36" s="303">
        <v>0</v>
      </c>
    </row>
    <row r="37" spans="5:11" ht="26.25">
      <c r="I37" s="484" t="s">
        <v>84</v>
      </c>
      <c r="J37" s="302">
        <v>8</v>
      </c>
      <c r="K37" s="303">
        <v>3</v>
      </c>
    </row>
    <row r="38" spans="5:11" ht="26.25">
      <c r="I38" s="484" t="s">
        <v>4</v>
      </c>
      <c r="J38" s="302">
        <v>7</v>
      </c>
      <c r="K38" s="303">
        <v>1</v>
      </c>
    </row>
    <row r="39" spans="5:11" ht="27" thickBot="1">
      <c r="I39" s="486" t="s">
        <v>120</v>
      </c>
      <c r="J39" s="304">
        <v>0</v>
      </c>
      <c r="K39" s="305">
        <v>4</v>
      </c>
    </row>
    <row r="43" spans="5:11" ht="23.25">
      <c r="J43" s="265"/>
      <c r="K43" s="265"/>
    </row>
    <row r="44" spans="5:11" ht="23.25">
      <c r="J44" s="265"/>
      <c r="K44" s="265"/>
    </row>
    <row r="45" spans="5:11" ht="23.25">
      <c r="J45" s="265"/>
      <c r="K45" s="265"/>
    </row>
    <row r="46" spans="5:11" ht="23.25">
      <c r="J46" s="265"/>
      <c r="K46" s="265"/>
    </row>
    <row r="47" spans="5:11" ht="23.25">
      <c r="J47" s="265"/>
      <c r="K47" s="265"/>
    </row>
    <row r="48" spans="5:11" ht="23.25">
      <c r="J48" s="265"/>
      <c r="K48" s="265"/>
    </row>
    <row r="49" spans="10:11" ht="23.25">
      <c r="J49" s="265"/>
      <c r="K49" s="265"/>
    </row>
    <row r="50" spans="10:11" ht="23.25">
      <c r="J50" s="265"/>
      <c r="K50" s="265"/>
    </row>
    <row r="51" spans="10:11" ht="23.25">
      <c r="J51" s="265"/>
      <c r="K51" s="265"/>
    </row>
    <row r="52" spans="10:11" ht="23.25">
      <c r="J52" s="265"/>
      <c r="K52" s="265"/>
    </row>
    <row r="53" spans="10:11" ht="23.25">
      <c r="J53" s="265"/>
      <c r="K53" s="265"/>
    </row>
    <row r="54" spans="10:11">
      <c r="J54" s="128"/>
      <c r="K54" s="128"/>
    </row>
    <row r="55" spans="10:11">
      <c r="J55" s="128"/>
      <c r="K55" s="128"/>
    </row>
    <row r="56" spans="10:11">
      <c r="J56" s="128"/>
      <c r="K56" s="128"/>
    </row>
  </sheetData>
  <mergeCells count="1">
    <mergeCell ref="E33:F33"/>
  </mergeCells>
  <pageMargins left="0" right="0" top="0" bottom="0" header="0.31496062992125984" footer="0.31496062992125984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C1:AA64"/>
  <sheetViews>
    <sheetView showGridLines="0" workbookViewId="0">
      <selection activeCell="O6" sqref="O6"/>
    </sheetView>
  </sheetViews>
  <sheetFormatPr defaultRowHeight="15"/>
  <cols>
    <col min="1" max="1" width="0.5703125" customWidth="1"/>
    <col min="2" max="2" width="0.140625" customWidth="1"/>
    <col min="3" max="3" width="3.140625" style="9" customWidth="1"/>
    <col min="4" max="4" width="1.140625" customWidth="1"/>
    <col min="5" max="5" width="10.42578125" customWidth="1"/>
    <col min="6" max="6" width="10.7109375" bestFit="1" customWidth="1"/>
    <col min="7" max="7" width="17.42578125" customWidth="1"/>
    <col min="8" max="8" width="26.85546875" customWidth="1"/>
    <col min="9" max="9" width="16.140625" customWidth="1"/>
    <col min="10" max="11" width="8" customWidth="1"/>
    <col min="12" max="12" width="2.140625" customWidth="1"/>
    <col min="14" max="14" width="9.140625" style="75"/>
    <col min="16" max="23" width="3.42578125" customWidth="1"/>
    <col min="24" max="27" width="4.140625" customWidth="1"/>
  </cols>
  <sheetData>
    <row r="1" spans="3:27" ht="6.75" customHeight="1">
      <c r="D1" s="197"/>
      <c r="E1" s="198"/>
      <c r="F1" s="198"/>
      <c r="G1" s="198"/>
      <c r="H1" s="198"/>
      <c r="I1" s="198"/>
      <c r="J1" s="198"/>
      <c r="K1" s="198"/>
      <c r="L1" s="199"/>
    </row>
    <row r="2" spans="3:27" ht="15.75" customHeight="1">
      <c r="D2" s="200"/>
      <c r="E2" s="201"/>
      <c r="F2" s="201"/>
      <c r="G2" s="201"/>
      <c r="H2" s="201"/>
      <c r="I2" s="201"/>
      <c r="J2" s="201"/>
      <c r="K2" s="201"/>
      <c r="L2" s="202"/>
    </row>
    <row r="3" spans="3:27" ht="15.75" customHeight="1" thickBot="1">
      <c r="D3" s="203"/>
      <c r="E3" s="204"/>
      <c r="F3" s="204"/>
      <c r="G3" s="204"/>
      <c r="H3" s="204"/>
      <c r="I3" s="204"/>
      <c r="J3" s="204"/>
      <c r="K3" s="204"/>
      <c r="L3" s="205"/>
    </row>
    <row r="4" spans="3:27" ht="15" customHeight="1" thickBot="1">
      <c r="E4" s="325" t="s">
        <v>90</v>
      </c>
      <c r="F4" s="326" t="s">
        <v>3</v>
      </c>
      <c r="G4" s="327" t="s">
        <v>0</v>
      </c>
      <c r="H4" s="326" t="s">
        <v>1</v>
      </c>
      <c r="I4" s="327" t="s">
        <v>2</v>
      </c>
      <c r="J4" s="326" t="s">
        <v>6</v>
      </c>
      <c r="K4" s="328" t="s">
        <v>7</v>
      </c>
    </row>
    <row r="5" spans="3:27" ht="16.5" customHeight="1">
      <c r="C5" s="324">
        <v>1</v>
      </c>
      <c r="E5" s="306" t="s">
        <v>100</v>
      </c>
      <c r="F5" s="320">
        <v>41196</v>
      </c>
      <c r="G5" s="315" t="s">
        <v>4</v>
      </c>
      <c r="H5" s="207" t="s">
        <v>55</v>
      </c>
      <c r="I5" s="277" t="s">
        <v>91</v>
      </c>
      <c r="J5" s="261">
        <v>10</v>
      </c>
      <c r="K5" s="262">
        <v>0</v>
      </c>
    </row>
    <row r="6" spans="3:27" ht="16.5" customHeight="1" thickBot="1">
      <c r="C6" s="9">
        <v>2</v>
      </c>
      <c r="E6" s="330" t="s">
        <v>100</v>
      </c>
      <c r="F6" s="352">
        <v>41196</v>
      </c>
      <c r="G6" s="353" t="s">
        <v>129</v>
      </c>
      <c r="H6" s="354" t="s">
        <v>87</v>
      </c>
      <c r="I6" s="355" t="s">
        <v>91</v>
      </c>
      <c r="J6" s="334">
        <v>3</v>
      </c>
      <c r="K6" s="335">
        <v>5</v>
      </c>
    </row>
    <row r="7" spans="3:27" ht="16.5" customHeight="1">
      <c r="C7" s="324">
        <v>3</v>
      </c>
      <c r="E7" s="306" t="s">
        <v>100</v>
      </c>
      <c r="F7" s="343">
        <v>41203</v>
      </c>
      <c r="G7" s="344" t="s">
        <v>118</v>
      </c>
      <c r="H7" s="345" t="s">
        <v>130</v>
      </c>
      <c r="I7" s="346" t="s">
        <v>164</v>
      </c>
      <c r="J7" s="261">
        <v>4</v>
      </c>
      <c r="K7" s="262">
        <v>0</v>
      </c>
    </row>
    <row r="8" spans="3:27" ht="16.5" customHeight="1">
      <c r="C8" s="9">
        <v>4</v>
      </c>
      <c r="E8" s="307" t="s">
        <v>100</v>
      </c>
      <c r="F8" s="322">
        <v>41203</v>
      </c>
      <c r="G8" s="317" t="s">
        <v>118</v>
      </c>
      <c r="H8" s="208" t="s">
        <v>55</v>
      </c>
      <c r="I8" s="329" t="s">
        <v>164</v>
      </c>
      <c r="J8" s="263">
        <v>0</v>
      </c>
      <c r="K8" s="264">
        <v>3</v>
      </c>
    </row>
    <row r="9" spans="3:27" ht="16.5" customHeight="1" thickBot="1">
      <c r="C9" s="324">
        <v>5</v>
      </c>
      <c r="E9" s="308" t="s">
        <v>100</v>
      </c>
      <c r="F9" s="323">
        <v>41203</v>
      </c>
      <c r="G9" s="347" t="s">
        <v>118</v>
      </c>
      <c r="H9" s="348" t="s">
        <v>131</v>
      </c>
      <c r="I9" s="349" t="s">
        <v>164</v>
      </c>
      <c r="J9" s="350">
        <v>1</v>
      </c>
      <c r="K9" s="351">
        <v>4</v>
      </c>
    </row>
    <row r="10" spans="3:27" ht="16.5" customHeight="1" thickBot="1">
      <c r="C10" s="9">
        <v>6</v>
      </c>
      <c r="E10" s="336" t="s">
        <v>100</v>
      </c>
      <c r="F10" s="337">
        <v>41203</v>
      </c>
      <c r="G10" s="356" t="s">
        <v>129</v>
      </c>
      <c r="H10" s="339" t="s">
        <v>55</v>
      </c>
      <c r="I10" s="340" t="s">
        <v>140</v>
      </c>
      <c r="J10" s="341">
        <v>12</v>
      </c>
      <c r="K10" s="342">
        <v>4</v>
      </c>
    </row>
    <row r="11" spans="3:27" ht="16.5" customHeight="1">
      <c r="C11" s="324">
        <v>7</v>
      </c>
      <c r="E11" s="307" t="s">
        <v>100</v>
      </c>
      <c r="F11" s="321">
        <v>41203</v>
      </c>
      <c r="G11" s="315" t="s">
        <v>4</v>
      </c>
      <c r="H11" s="312" t="s">
        <v>131</v>
      </c>
      <c r="I11" s="312" t="s">
        <v>140</v>
      </c>
      <c r="J11" s="263">
        <v>9</v>
      </c>
      <c r="K11" s="264">
        <v>1</v>
      </c>
    </row>
    <row r="12" spans="3:27" ht="16.5" customHeight="1">
      <c r="C12" s="9">
        <v>8</v>
      </c>
      <c r="E12" s="307" t="s">
        <v>147</v>
      </c>
      <c r="F12" s="322">
        <v>41204</v>
      </c>
      <c r="G12" s="318" t="s">
        <v>84</v>
      </c>
      <c r="H12" s="208" t="s">
        <v>55</v>
      </c>
      <c r="I12" s="312" t="s">
        <v>140</v>
      </c>
      <c r="J12" s="263">
        <v>7</v>
      </c>
      <c r="K12" s="264">
        <v>2</v>
      </c>
    </row>
    <row r="13" spans="3:27" ht="16.5" customHeight="1">
      <c r="C13" s="324">
        <v>9</v>
      </c>
      <c r="E13" s="307" t="s">
        <v>147</v>
      </c>
      <c r="F13" s="322">
        <v>41211</v>
      </c>
      <c r="G13" s="318" t="s">
        <v>84</v>
      </c>
      <c r="H13" s="314" t="s">
        <v>160</v>
      </c>
      <c r="I13" s="313" t="s">
        <v>91</v>
      </c>
      <c r="J13" s="263">
        <v>12</v>
      </c>
      <c r="K13" s="264">
        <v>1</v>
      </c>
      <c r="P13" s="375"/>
      <c r="Q13" s="375"/>
      <c r="R13" s="375"/>
      <c r="S13" s="375"/>
      <c r="T13" s="376"/>
      <c r="U13" s="376"/>
      <c r="V13" s="376"/>
      <c r="W13" s="376"/>
      <c r="X13" s="128"/>
      <c r="Y13" s="128"/>
      <c r="Z13" s="128"/>
      <c r="AA13" s="128"/>
    </row>
    <row r="14" spans="3:27" ht="16.5" customHeight="1" thickBot="1">
      <c r="C14" s="9">
        <v>10</v>
      </c>
      <c r="E14" s="307" t="s">
        <v>159</v>
      </c>
      <c r="F14" s="322">
        <v>41212</v>
      </c>
      <c r="G14" s="316" t="s">
        <v>129</v>
      </c>
      <c r="H14" s="312" t="s">
        <v>131</v>
      </c>
      <c r="I14" s="313" t="s">
        <v>91</v>
      </c>
      <c r="J14" s="263">
        <v>21</v>
      </c>
      <c r="K14" s="264">
        <v>1</v>
      </c>
      <c r="P14" s="375"/>
      <c r="Q14" s="375"/>
      <c r="R14" s="376"/>
      <c r="S14" s="376"/>
      <c r="T14" s="376"/>
      <c r="U14" s="376"/>
      <c r="V14" s="376"/>
      <c r="W14" s="376"/>
      <c r="X14" s="376"/>
      <c r="Y14" s="376"/>
      <c r="Z14" s="376"/>
      <c r="AA14" s="376"/>
    </row>
    <row r="15" spans="3:27" ht="16.5" customHeight="1">
      <c r="C15" s="324">
        <v>11</v>
      </c>
      <c r="E15" s="306" t="s">
        <v>158</v>
      </c>
      <c r="F15" s="343">
        <v>41216</v>
      </c>
      <c r="G15" s="344" t="s">
        <v>118</v>
      </c>
      <c r="H15" s="345" t="s">
        <v>130</v>
      </c>
      <c r="I15" s="346" t="s">
        <v>165</v>
      </c>
      <c r="J15" s="261">
        <v>2</v>
      </c>
      <c r="K15" s="262">
        <v>1</v>
      </c>
    </row>
    <row r="16" spans="3:27" ht="16.5" customHeight="1">
      <c r="C16" s="9">
        <v>12</v>
      </c>
      <c r="E16" s="307" t="s">
        <v>158</v>
      </c>
      <c r="F16" s="322">
        <v>41216</v>
      </c>
      <c r="G16" s="317" t="s">
        <v>118</v>
      </c>
      <c r="H16" s="208" t="s">
        <v>55</v>
      </c>
      <c r="I16" s="329" t="s">
        <v>165</v>
      </c>
      <c r="J16" s="263">
        <v>1</v>
      </c>
      <c r="K16" s="264">
        <v>3</v>
      </c>
    </row>
    <row r="17" spans="3:11" ht="16.5" customHeight="1" thickBot="1">
      <c r="C17" s="324">
        <v>13</v>
      </c>
      <c r="E17" s="308" t="s">
        <v>158</v>
      </c>
      <c r="F17" s="323">
        <v>41216</v>
      </c>
      <c r="G17" s="347" t="s">
        <v>118</v>
      </c>
      <c r="H17" s="348" t="s">
        <v>131</v>
      </c>
      <c r="I17" s="349" t="s">
        <v>165</v>
      </c>
      <c r="J17" s="350">
        <v>1</v>
      </c>
      <c r="K17" s="351">
        <v>4</v>
      </c>
    </row>
    <row r="18" spans="3:11" ht="16.5" customHeight="1">
      <c r="C18" s="9">
        <v>14</v>
      </c>
      <c r="E18" s="336" t="s">
        <v>147</v>
      </c>
      <c r="F18" s="337">
        <v>41218</v>
      </c>
      <c r="G18" s="338" t="s">
        <v>84</v>
      </c>
      <c r="H18" s="339" t="s">
        <v>163</v>
      </c>
      <c r="I18" s="340" t="s">
        <v>140</v>
      </c>
      <c r="J18" s="341">
        <v>10</v>
      </c>
      <c r="K18" s="342">
        <v>1</v>
      </c>
    </row>
    <row r="19" spans="3:11" ht="16.5" customHeight="1">
      <c r="C19" s="324">
        <v>15</v>
      </c>
      <c r="E19" s="307" t="s">
        <v>159</v>
      </c>
      <c r="F19" s="322">
        <v>41219</v>
      </c>
      <c r="G19" s="316" t="s">
        <v>129</v>
      </c>
      <c r="H19" s="362" t="s">
        <v>169</v>
      </c>
      <c r="I19" s="340" t="s">
        <v>140</v>
      </c>
      <c r="J19" s="263">
        <v>13</v>
      </c>
      <c r="K19" s="264">
        <v>3</v>
      </c>
    </row>
    <row r="20" spans="3:11" ht="16.5" customHeight="1" thickBot="1">
      <c r="C20" s="9">
        <v>16</v>
      </c>
      <c r="E20" s="307" t="s">
        <v>170</v>
      </c>
      <c r="F20" s="322">
        <v>41222</v>
      </c>
      <c r="G20" s="338" t="s">
        <v>84</v>
      </c>
      <c r="H20" s="362" t="s">
        <v>169</v>
      </c>
      <c r="I20" s="313" t="s">
        <v>91</v>
      </c>
      <c r="J20" s="263">
        <v>5</v>
      </c>
      <c r="K20" s="264">
        <v>2</v>
      </c>
    </row>
    <row r="21" spans="3:11" ht="16.5" customHeight="1">
      <c r="C21" s="324">
        <v>17</v>
      </c>
      <c r="E21" s="307" t="s">
        <v>158</v>
      </c>
      <c r="F21" s="322">
        <v>41223</v>
      </c>
      <c r="G21" s="332" t="s">
        <v>4</v>
      </c>
      <c r="H21" s="362" t="s">
        <v>169</v>
      </c>
      <c r="I21" s="313" t="s">
        <v>91</v>
      </c>
      <c r="J21" s="263">
        <v>2</v>
      </c>
      <c r="K21" s="264">
        <v>1</v>
      </c>
    </row>
    <row r="22" spans="3:11" ht="16.5" customHeight="1">
      <c r="C22" s="9">
        <v>18</v>
      </c>
      <c r="E22" s="307" t="s">
        <v>158</v>
      </c>
      <c r="F22" s="322">
        <v>41223</v>
      </c>
      <c r="G22" s="316" t="s">
        <v>129</v>
      </c>
      <c r="H22" s="339" t="s">
        <v>163</v>
      </c>
      <c r="I22" s="313" t="s">
        <v>91</v>
      </c>
      <c r="J22" s="263">
        <v>3</v>
      </c>
      <c r="K22" s="264">
        <v>6</v>
      </c>
    </row>
    <row r="23" spans="3:11" ht="16.5" customHeight="1" thickBot="1">
      <c r="C23" s="324">
        <v>19</v>
      </c>
      <c r="E23" s="330" t="s">
        <v>100</v>
      </c>
      <c r="F23" s="331">
        <v>41231</v>
      </c>
      <c r="G23" s="370" t="s">
        <v>120</v>
      </c>
      <c r="H23" s="371" t="s">
        <v>174</v>
      </c>
      <c r="I23" s="333" t="s">
        <v>91</v>
      </c>
      <c r="J23" s="334">
        <v>3</v>
      </c>
      <c r="K23" s="335">
        <v>4</v>
      </c>
    </row>
    <row r="24" spans="3:11" ht="16.5" customHeight="1">
      <c r="C24" s="9">
        <v>20</v>
      </c>
      <c r="E24" s="306" t="s">
        <v>159</v>
      </c>
      <c r="F24" s="343">
        <v>41235</v>
      </c>
      <c r="G24" s="344" t="s">
        <v>118</v>
      </c>
      <c r="H24" s="372" t="s">
        <v>169</v>
      </c>
      <c r="I24" s="346" t="s">
        <v>175</v>
      </c>
      <c r="J24" s="261">
        <v>1</v>
      </c>
      <c r="K24" s="262">
        <v>6</v>
      </c>
    </row>
    <row r="25" spans="3:11" ht="16.5" customHeight="1" thickBot="1">
      <c r="C25" s="324">
        <v>21</v>
      </c>
      <c r="E25" s="308" t="s">
        <v>159</v>
      </c>
      <c r="F25" s="323">
        <v>40930</v>
      </c>
      <c r="G25" s="347" t="s">
        <v>118</v>
      </c>
      <c r="H25" s="373" t="s">
        <v>55</v>
      </c>
      <c r="I25" s="349" t="s">
        <v>175</v>
      </c>
      <c r="J25" s="350">
        <v>3</v>
      </c>
      <c r="K25" s="351">
        <v>2</v>
      </c>
    </row>
    <row r="26" spans="3:11" ht="16.5" customHeight="1">
      <c r="C26" s="9">
        <v>22</v>
      </c>
      <c r="E26" s="336" t="s">
        <v>176</v>
      </c>
      <c r="F26" s="337">
        <v>41237</v>
      </c>
      <c r="G26" s="316" t="s">
        <v>129</v>
      </c>
      <c r="H26" s="314" t="s">
        <v>160</v>
      </c>
      <c r="I26" s="340" t="s">
        <v>140</v>
      </c>
      <c r="J26" s="341">
        <v>13</v>
      </c>
      <c r="K26" s="342">
        <v>1</v>
      </c>
    </row>
    <row r="27" spans="3:11" ht="16.5" customHeight="1">
      <c r="C27" s="324">
        <v>23</v>
      </c>
      <c r="E27" s="307" t="s">
        <v>100</v>
      </c>
      <c r="F27" s="322">
        <v>41238</v>
      </c>
      <c r="G27" s="319" t="s">
        <v>120</v>
      </c>
      <c r="H27" s="374" t="s">
        <v>180</v>
      </c>
      <c r="I27" s="340" t="s">
        <v>140</v>
      </c>
      <c r="J27" s="263">
        <v>0</v>
      </c>
      <c r="K27" s="264">
        <v>3</v>
      </c>
    </row>
    <row r="28" spans="3:11" ht="16.5" customHeight="1">
      <c r="C28" s="9">
        <v>24</v>
      </c>
      <c r="E28" s="307" t="s">
        <v>147</v>
      </c>
      <c r="F28" s="322">
        <v>41239</v>
      </c>
      <c r="G28" s="316" t="s">
        <v>129</v>
      </c>
      <c r="H28" s="362" t="s">
        <v>169</v>
      </c>
      <c r="I28" s="313" t="s">
        <v>91</v>
      </c>
      <c r="J28" s="263"/>
      <c r="K28" s="264"/>
    </row>
    <row r="29" spans="3:11" ht="16.5" customHeight="1" thickBot="1">
      <c r="C29" s="324">
        <v>25</v>
      </c>
      <c r="E29" s="307" t="s">
        <v>147</v>
      </c>
      <c r="F29" s="322">
        <v>41239</v>
      </c>
      <c r="G29" s="338" t="s">
        <v>84</v>
      </c>
      <c r="H29" s="373" t="s">
        <v>55</v>
      </c>
      <c r="I29" s="313" t="s">
        <v>91</v>
      </c>
      <c r="J29" s="263">
        <v>7</v>
      </c>
      <c r="K29" s="264">
        <v>2</v>
      </c>
    </row>
    <row r="30" spans="3:11" ht="16.5" customHeight="1">
      <c r="C30" s="9">
        <v>26</v>
      </c>
      <c r="E30" s="307" t="s">
        <v>158</v>
      </c>
      <c r="F30" s="322">
        <v>41244</v>
      </c>
      <c r="G30" s="332" t="s">
        <v>4</v>
      </c>
      <c r="H30" s="339" t="s">
        <v>163</v>
      </c>
      <c r="I30" s="340" t="s">
        <v>140</v>
      </c>
      <c r="J30" s="263">
        <v>3</v>
      </c>
      <c r="K30" s="264">
        <v>1</v>
      </c>
    </row>
    <row r="31" spans="3:11" ht="16.5" customHeight="1">
      <c r="C31" s="324">
        <v>27</v>
      </c>
      <c r="E31" s="307" t="s">
        <v>100</v>
      </c>
      <c r="F31" s="322">
        <v>41252</v>
      </c>
      <c r="G31" s="319" t="s">
        <v>120</v>
      </c>
      <c r="H31" s="377" t="s">
        <v>184</v>
      </c>
      <c r="I31" s="340" t="s">
        <v>140</v>
      </c>
      <c r="J31" s="263">
        <v>0</v>
      </c>
      <c r="K31" s="264">
        <v>2</v>
      </c>
    </row>
    <row r="32" spans="3:11" ht="16.5" customHeight="1" thickBot="1">
      <c r="C32" s="9">
        <v>28</v>
      </c>
      <c r="E32" s="307"/>
      <c r="F32" s="322">
        <v>41255</v>
      </c>
      <c r="G32" s="316" t="s">
        <v>129</v>
      </c>
      <c r="H32" s="348" t="s">
        <v>131</v>
      </c>
      <c r="I32" s="340" t="s">
        <v>140</v>
      </c>
      <c r="J32" s="263">
        <v>25</v>
      </c>
      <c r="K32" s="264">
        <v>3</v>
      </c>
    </row>
    <row r="33" spans="3:11" ht="16.5" customHeight="1">
      <c r="C33" s="324">
        <v>29</v>
      </c>
      <c r="E33" s="307" t="s">
        <v>170</v>
      </c>
      <c r="F33" s="322">
        <v>41257</v>
      </c>
      <c r="G33" s="338" t="s">
        <v>84</v>
      </c>
      <c r="H33" s="314" t="s">
        <v>160</v>
      </c>
      <c r="I33" s="340" t="s">
        <v>140</v>
      </c>
      <c r="J33" s="263">
        <v>6</v>
      </c>
      <c r="K33" s="264">
        <v>4</v>
      </c>
    </row>
    <row r="34" spans="3:11" ht="16.5" customHeight="1">
      <c r="C34" s="9">
        <v>30</v>
      </c>
      <c r="E34" s="330" t="s">
        <v>147</v>
      </c>
      <c r="F34" s="331">
        <v>41260</v>
      </c>
      <c r="G34" s="338" t="s">
        <v>84</v>
      </c>
      <c r="H34" s="362" t="s">
        <v>169</v>
      </c>
      <c r="I34" s="340" t="s">
        <v>140</v>
      </c>
      <c r="J34" s="334">
        <v>11</v>
      </c>
      <c r="K34" s="335">
        <v>5</v>
      </c>
    </row>
    <row r="35" spans="3:11" ht="16.5" customHeight="1" thickBot="1">
      <c r="C35" s="324">
        <v>31</v>
      </c>
      <c r="E35" s="380" t="s">
        <v>185</v>
      </c>
      <c r="F35" s="381">
        <v>41262</v>
      </c>
      <c r="G35" s="338" t="s">
        <v>84</v>
      </c>
      <c r="H35" s="373" t="s">
        <v>55</v>
      </c>
      <c r="I35" s="340" t="s">
        <v>140</v>
      </c>
      <c r="J35" s="382">
        <v>8</v>
      </c>
      <c r="K35" s="383">
        <v>3</v>
      </c>
    </row>
    <row r="36" spans="3:11" ht="16.5" customHeight="1">
      <c r="C36" s="9">
        <v>32</v>
      </c>
      <c r="E36" s="380" t="s">
        <v>100</v>
      </c>
      <c r="F36" s="381">
        <v>41273</v>
      </c>
      <c r="G36" s="319" t="s">
        <v>120</v>
      </c>
      <c r="H36" s="386" t="s">
        <v>187</v>
      </c>
      <c r="I36" s="340" t="s">
        <v>140</v>
      </c>
      <c r="J36" s="382">
        <v>1</v>
      </c>
      <c r="K36" s="383">
        <v>5</v>
      </c>
    </row>
    <row r="37" spans="3:11" ht="16.5" customHeight="1">
      <c r="C37" s="9">
        <v>33</v>
      </c>
      <c r="E37" s="380" t="s">
        <v>170</v>
      </c>
      <c r="F37" s="381">
        <v>41292</v>
      </c>
      <c r="G37" s="400" t="s">
        <v>120</v>
      </c>
      <c r="H37" s="386" t="s">
        <v>188</v>
      </c>
      <c r="I37" s="401" t="s">
        <v>91</v>
      </c>
      <c r="J37" s="382">
        <v>1</v>
      </c>
      <c r="K37" s="383">
        <v>0</v>
      </c>
    </row>
    <row r="38" spans="3:11" ht="16.5" customHeight="1">
      <c r="C38" s="9">
        <v>34</v>
      </c>
      <c r="E38" s="380" t="s">
        <v>100</v>
      </c>
      <c r="F38" s="381">
        <v>41304</v>
      </c>
      <c r="G38" s="400" t="s">
        <v>120</v>
      </c>
      <c r="H38" s="371" t="s">
        <v>174</v>
      </c>
      <c r="I38" s="402" t="s">
        <v>140</v>
      </c>
      <c r="J38" s="382">
        <v>7</v>
      </c>
      <c r="K38" s="383">
        <v>2</v>
      </c>
    </row>
    <row r="39" spans="3:11" ht="16.5" customHeight="1">
      <c r="C39" s="9">
        <v>35</v>
      </c>
      <c r="E39" s="380" t="s">
        <v>100</v>
      </c>
      <c r="F39" s="381">
        <v>41315</v>
      </c>
      <c r="G39" s="400" t="s">
        <v>120</v>
      </c>
      <c r="H39" s="403" t="s">
        <v>183</v>
      </c>
      <c r="I39" s="402" t="s">
        <v>140</v>
      </c>
      <c r="J39" s="382">
        <v>0</v>
      </c>
      <c r="K39" s="383">
        <v>2</v>
      </c>
    </row>
    <row r="40" spans="3:11" ht="16.5" customHeight="1">
      <c r="C40" s="9">
        <v>36</v>
      </c>
      <c r="E40" s="380" t="s">
        <v>100</v>
      </c>
      <c r="F40" s="381">
        <v>41322</v>
      </c>
      <c r="G40" s="400" t="s">
        <v>120</v>
      </c>
      <c r="H40" s="377" t="s">
        <v>184</v>
      </c>
      <c r="I40" s="401" t="s">
        <v>91</v>
      </c>
      <c r="J40" s="382">
        <v>0</v>
      </c>
      <c r="K40" s="383">
        <v>1</v>
      </c>
    </row>
    <row r="41" spans="3:11" ht="13.5" customHeight="1">
      <c r="C41" s="324">
        <v>37</v>
      </c>
      <c r="I41" s="224"/>
      <c r="J41" s="378" t="s">
        <v>92</v>
      </c>
      <c r="K41" s="379" t="s">
        <v>93</v>
      </c>
    </row>
    <row r="42" spans="3:11" ht="13.5" customHeight="1" thickBot="1">
      <c r="C42" s="9">
        <v>38</v>
      </c>
      <c r="E42" s="674" t="s">
        <v>94</v>
      </c>
      <c r="F42" s="674"/>
      <c r="I42" s="224"/>
      <c r="J42" s="367">
        <f>SUM(J5:J41)</f>
        <v>205</v>
      </c>
      <c r="K42" s="368">
        <f>SUM(K5:K41)</f>
        <v>88</v>
      </c>
    </row>
    <row r="43" spans="3:11" ht="13.5" customHeight="1" thickBot="1">
      <c r="E43" s="384">
        <f>J42</f>
        <v>205</v>
      </c>
      <c r="F43" s="385">
        <f>K42</f>
        <v>88</v>
      </c>
      <c r="I43" s="315" t="s">
        <v>118</v>
      </c>
      <c r="J43" s="365">
        <v>13</v>
      </c>
      <c r="K43" s="366">
        <v>22</v>
      </c>
    </row>
    <row r="44" spans="3:11" ht="17.25" customHeight="1">
      <c r="I44" s="363" t="s">
        <v>101</v>
      </c>
      <c r="J44" s="302">
        <v>90</v>
      </c>
      <c r="K44" s="303">
        <v>23</v>
      </c>
    </row>
    <row r="45" spans="3:11" ht="20.25" customHeight="1">
      <c r="I45" s="363" t="s">
        <v>84</v>
      </c>
      <c r="J45" s="302">
        <v>66</v>
      </c>
      <c r="K45" s="303">
        <v>23</v>
      </c>
    </row>
    <row r="46" spans="3:11" ht="20.25" customHeight="1" thickBot="1">
      <c r="I46" s="364" t="s">
        <v>4</v>
      </c>
      <c r="J46" s="304">
        <v>24</v>
      </c>
      <c r="K46" s="305">
        <v>3</v>
      </c>
    </row>
    <row r="47" spans="3:11" ht="20.25" customHeight="1" thickBot="1">
      <c r="I47" s="319" t="s">
        <v>120</v>
      </c>
      <c r="J47" s="304">
        <v>12</v>
      </c>
      <c r="K47" s="305">
        <v>18</v>
      </c>
    </row>
    <row r="48" spans="3:11" ht="20.25" customHeight="1"/>
    <row r="49" spans="10:11" ht="20.25" customHeight="1"/>
    <row r="51" spans="10:11" ht="23.25">
      <c r="J51" s="265"/>
      <c r="K51" s="265"/>
    </row>
    <row r="52" spans="10:11" ht="23.25">
      <c r="J52" s="265"/>
      <c r="K52" s="265"/>
    </row>
    <row r="53" spans="10:11" ht="23.25">
      <c r="J53" s="265"/>
      <c r="K53" s="265"/>
    </row>
    <row r="54" spans="10:11" ht="23.25">
      <c r="J54" s="265"/>
      <c r="K54" s="265"/>
    </row>
    <row r="55" spans="10:11" ht="23.25">
      <c r="J55" s="265"/>
      <c r="K55" s="265"/>
    </row>
    <row r="56" spans="10:11" ht="23.25">
      <c r="J56" s="265"/>
      <c r="K56" s="265"/>
    </row>
    <row r="57" spans="10:11" ht="23.25">
      <c r="J57" s="265"/>
      <c r="K57" s="265"/>
    </row>
    <row r="58" spans="10:11" ht="23.25">
      <c r="J58" s="265"/>
      <c r="K58" s="265"/>
    </row>
    <row r="59" spans="10:11" ht="23.25">
      <c r="J59" s="265"/>
      <c r="K59" s="265"/>
    </row>
    <row r="60" spans="10:11" ht="23.25">
      <c r="J60" s="265"/>
      <c r="K60" s="265"/>
    </row>
    <row r="61" spans="10:11" ht="23.25">
      <c r="J61" s="265"/>
      <c r="K61" s="265"/>
    </row>
    <row r="62" spans="10:11">
      <c r="J62" s="128"/>
      <c r="K62" s="128"/>
    </row>
    <row r="63" spans="10:11">
      <c r="J63" s="128"/>
      <c r="K63" s="128"/>
    </row>
    <row r="64" spans="10:11">
      <c r="J64" s="128"/>
      <c r="K64" s="128"/>
    </row>
  </sheetData>
  <mergeCells count="1">
    <mergeCell ref="E42:F42"/>
  </mergeCells>
  <pageMargins left="0" right="0" top="0" bottom="0" header="0.31496062992125984" footer="0.31496062992125984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11</vt:i4>
      </vt:variant>
    </vt:vector>
  </HeadingPairs>
  <TitlesOfParts>
    <vt:vector size="11" baseType="lpstr">
      <vt:lpstr>Intestazione</vt:lpstr>
      <vt:lpstr>2001</vt:lpstr>
      <vt:lpstr>2002</vt:lpstr>
      <vt:lpstr>2003</vt:lpstr>
      <vt:lpstr>2004</vt:lpstr>
      <vt:lpstr>2005</vt:lpstr>
      <vt:lpstr>2006</vt:lpstr>
      <vt:lpstr>Risultati primaverili</vt:lpstr>
      <vt:lpstr>risultati fase invernale</vt:lpstr>
      <vt:lpstr>Classifica Marcatori</vt:lpstr>
      <vt:lpstr>CLASSIFICHE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Amerigo</dc:creator>
  <cp:lastModifiedBy>Amerigo</cp:lastModifiedBy>
  <cp:lastPrinted>2013-03-06T10:28:52Z</cp:lastPrinted>
  <dcterms:created xsi:type="dcterms:W3CDTF">2010-10-13T20:34:30Z</dcterms:created>
  <dcterms:modified xsi:type="dcterms:W3CDTF">2013-03-17T10:14:45Z</dcterms:modified>
</cp:coreProperties>
</file>